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E56615BC-48B3-4C83-9B6F-654D53DA3699}" xr6:coauthVersionLast="47" xr6:coauthVersionMax="47" xr10:uidLastSave="{00000000-0000-0000-0000-000000000000}"/>
  <bookViews>
    <workbookView xWindow="28680" yWindow="-120" windowWidth="29040" windowHeight="15720" activeTab="1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" i="8" l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304" i="9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H398" i="8"/>
  <c r="H393" i="8"/>
  <c r="H389" i="8"/>
  <c r="H391" i="8" l="1"/>
  <c r="H396" i="8"/>
  <c r="L389" i="8"/>
  <c r="H394" i="8"/>
  <c r="H399" i="8"/>
  <c r="H397" i="8"/>
  <c r="H390" i="8"/>
  <c r="H392" i="8"/>
  <c r="H395" i="8"/>
  <c r="H400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L390" i="8" l="1"/>
  <c r="L391" i="8" l="1"/>
  <c r="L392" i="8" l="1"/>
  <c r="L393" i="8" l="1"/>
  <c r="L394" i="8" l="1"/>
  <c r="L395" i="8" l="1"/>
  <c r="L396" i="8" l="1"/>
  <c r="L397" i="8" l="1"/>
  <c r="L398" i="8" l="1"/>
  <c r="L399" i="8" l="1"/>
  <c r="L400" i="8" l="1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6" i="9"/>
</calcChain>
</file>

<file path=xl/sharedStrings.xml><?xml version="1.0" encoding="utf-8"?>
<sst xmlns="http://schemas.openxmlformats.org/spreadsheetml/2006/main" count="258" uniqueCount="96">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</sst>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1"/>
      </left>
      <right/>
      <top style="double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 style="medium">
        <color theme="0"/>
      </left>
      <right style="thin">
        <color theme="1"/>
      </right>
      <top/>
      <bottom style="double">
        <color theme="1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78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184" fontId="42" fillId="7" borderId="0" xfId="0" applyNumberFormat="1" applyFont="1" applyFill="1" applyAlignment="1">
      <alignment horizontal="center" vertical="center" wrapText="1"/>
    </xf>
    <xf numFmtId="167" fontId="8" fillId="12" borderId="0" xfId="0" applyNumberFormat="1" applyFont="1" applyFill="1" applyAlignment="1">
      <alignment horizontal="center" vertical="center" wrapText="1"/>
    </xf>
    <xf numFmtId="2" fontId="8" fillId="12" borderId="0" xfId="0" applyNumberFormat="1" applyFont="1" applyFill="1" applyAlignment="1">
      <alignment horizontal="center" vertical="center"/>
    </xf>
    <xf numFmtId="2" fontId="8" fillId="12" borderId="0" xfId="0" applyNumberFormat="1" applyFont="1" applyFill="1" applyAlignment="1">
      <alignment horizontal="center" vertical="center" wrapText="1"/>
    </xf>
    <xf numFmtId="1" fontId="8" fillId="12" borderId="0" xfId="0" applyNumberFormat="1" applyFont="1" applyFill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2" fontId="8" fillId="12" borderId="18" xfId="35" applyNumberFormat="1" applyFont="1" applyFill="1" applyBorder="1" applyAlignment="1">
      <alignment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6" fontId="33" fillId="13" borderId="54" xfId="0" applyNumberFormat="1" applyFont="1" applyFill="1" applyBorder="1" applyAlignment="1">
      <alignment horizontal="center" vertical="center"/>
    </xf>
    <xf numFmtId="186" fontId="8" fillId="13" borderId="0" xfId="0" applyNumberFormat="1" applyFont="1" applyFill="1" applyAlignment="1">
      <alignment horizontal="center" vertical="center"/>
    </xf>
    <xf numFmtId="186" fontId="8" fillId="7" borderId="44" xfId="0" applyNumberFormat="1" applyFont="1" applyFill="1" applyBorder="1" applyAlignment="1">
      <alignment horizontal="center" vertical="center"/>
    </xf>
    <xf numFmtId="10" fontId="0" fillId="7" borderId="67" xfId="0" applyNumberForma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0" fontId="0" fillId="13" borderId="69" xfId="0" applyNumberFormat="1" applyFill="1" applyBorder="1" applyAlignment="1">
      <alignment horizontal="center" vertical="center"/>
    </xf>
    <xf numFmtId="186" fontId="8" fillId="7" borderId="70" xfId="0" applyNumberFormat="1" applyFont="1" applyFill="1" applyBorder="1" applyAlignment="1">
      <alignment horizontal="center" vertical="center"/>
    </xf>
    <xf numFmtId="167" fontId="8" fillId="12" borderId="0" xfId="55" applyNumberFormat="1" applyFont="1" applyFill="1" applyBorder="1" applyAlignment="1">
      <alignment horizontal="center" vertical="center" wrapText="1"/>
    </xf>
    <xf numFmtId="2" fontId="8" fillId="12" borderId="0" xfId="55" applyNumberFormat="1" applyFont="1" applyFill="1" applyBorder="1" applyAlignment="1">
      <alignment horizontal="center" vertical="center" wrapText="1"/>
    </xf>
    <xf numFmtId="167" fontId="8" fillId="12" borderId="22" xfId="55" applyNumberFormat="1" applyFont="1" applyFill="1" applyBorder="1" applyAlignment="1">
      <alignment horizontal="center" vertical="center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4" fillId="6" borderId="39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  <xf numFmtId="167" fontId="8" fillId="0" borderId="0" xfId="44" applyNumberFormat="1" applyFont="1" applyFill="1" applyBorder="1" applyAlignment="1">
      <alignment horizontal="center" vertical="center" wrapText="1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571500</xdr:colOff>
      <xdr:row>0</xdr:row>
      <xdr:rowOff>180975</xdr:rowOff>
    </xdr:from>
    <xdr:ext cx="622300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C7ADEE3D-086E-438F-8000-11AC6A49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80975"/>
          <a:ext cx="622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552450</xdr:colOff>
      <xdr:row>0</xdr:row>
      <xdr:rowOff>171450</xdr:rowOff>
    </xdr:from>
    <xdr:ext cx="603250" cy="476250"/>
    <xdr:pic>
      <xdr:nvPicPr>
        <xdr:cNvPr id="3" name="Imagem 1">
          <a:extLst>
            <a:ext uri="{FF2B5EF4-FFF2-40B4-BE49-F238E27FC236}">
              <a16:creationId xmlns:a16="http://schemas.microsoft.com/office/drawing/2014/main" id="{ECAB5E38-B1B3-4CE7-B4FB-1A538583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71450"/>
          <a:ext cx="603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Q8" sqref="Q8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53"/>
      <c r="B2" s="349">
        <v>2006</v>
      </c>
      <c r="C2" s="349">
        <v>2007</v>
      </c>
      <c r="D2" s="347">
        <v>2008</v>
      </c>
      <c r="E2" s="347">
        <v>2009</v>
      </c>
      <c r="F2" s="347">
        <v>2010</v>
      </c>
      <c r="G2" s="347">
        <v>2011</v>
      </c>
      <c r="H2" s="347">
        <v>2012</v>
      </c>
      <c r="I2" s="347">
        <v>2013</v>
      </c>
      <c r="J2" s="347">
        <v>2014</v>
      </c>
      <c r="K2" s="347">
        <v>2015</v>
      </c>
      <c r="L2" s="347">
        <v>2016</v>
      </c>
      <c r="M2" s="347">
        <v>2017</v>
      </c>
      <c r="N2" s="347">
        <v>2018</v>
      </c>
      <c r="O2" s="347">
        <v>2019</v>
      </c>
      <c r="P2" s="347">
        <v>2020</v>
      </c>
      <c r="Q2" s="347">
        <v>2021</v>
      </c>
      <c r="R2" s="347">
        <v>2022</v>
      </c>
      <c r="S2" s="347">
        <v>2023</v>
      </c>
      <c r="T2" s="347">
        <v>2024</v>
      </c>
      <c r="U2" s="347" t="s">
        <v>84</v>
      </c>
      <c r="V2" s="347" t="s">
        <v>88</v>
      </c>
      <c r="W2" s="347" t="s">
        <v>93</v>
      </c>
    </row>
    <row r="3" spans="1:23" ht="12.75" customHeight="1">
      <c r="A3" s="354"/>
      <c r="B3" s="350"/>
      <c r="C3" s="350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24">
        <v>3.3</v>
      </c>
      <c r="V6" s="124">
        <v>3.6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24">
        <v>2.2803990443572841</v>
      </c>
      <c r="V7" s="124">
        <v>2.7452053958680889</v>
      </c>
      <c r="W7" s="124">
        <v>2.1533120226098212</v>
      </c>
    </row>
    <row r="8" spans="1:23" ht="13" customHeight="1">
      <c r="A8" s="51" t="s">
        <v>34</v>
      </c>
      <c r="B8" s="52">
        <v>3.4240217903048098</v>
      </c>
      <c r="C8" s="53">
        <v>2.9797240169567862</v>
      </c>
      <c r="D8" s="53">
        <v>0.30819048204391297</v>
      </c>
      <c r="E8" s="53">
        <v>-4.4245624735660076</v>
      </c>
      <c r="F8" s="53">
        <v>1.9886015201797225</v>
      </c>
      <c r="G8" s="59">
        <v>1.7832651313439918</v>
      </c>
      <c r="H8" s="59">
        <v>-0.90546532748222441</v>
      </c>
      <c r="I8" s="59">
        <v>-0.12043214589370077</v>
      </c>
      <c r="J8" s="59">
        <v>1.4572650709484547</v>
      </c>
      <c r="K8" s="112">
        <v>2.0068670312402448</v>
      </c>
      <c r="L8" s="59">
        <v>1.7575171963264635</v>
      </c>
      <c r="M8" s="112">
        <v>2.7667729490487902</v>
      </c>
      <c r="N8" s="112">
        <v>1.7518059178222689</v>
      </c>
      <c r="O8" s="112">
        <v>1.6407445726883019</v>
      </c>
      <c r="P8" s="112">
        <v>-6.1642935915861452</v>
      </c>
      <c r="Q8" s="112">
        <v>6.3511810476195363</v>
      </c>
      <c r="R8" s="112">
        <v>3.7041719147003604</v>
      </c>
      <c r="S8" s="112">
        <v>0.55629932897296452</v>
      </c>
      <c r="T8" s="112">
        <v>0.84931474117375672</v>
      </c>
      <c r="U8" s="124">
        <v>1.3228618339661269</v>
      </c>
      <c r="V8" s="124">
        <v>1.1675473915277346</v>
      </c>
      <c r="W8" s="124">
        <v>1.2299189307784175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24">
        <v>5.0378407173490958</v>
      </c>
      <c r="V9" s="124">
        <v>5.0165698918988033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1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5.5041595614427674</v>
      </c>
      <c r="R11" s="96">
        <v>5.6840134492200711</v>
      </c>
      <c r="S11" s="96">
        <v>3.9136391835001616</v>
      </c>
      <c r="T11" s="96">
        <v>3.2136130000319119</v>
      </c>
      <c r="U11" s="344">
        <v>2.6489656537662221</v>
      </c>
      <c r="V11" s="124">
        <v>3.1545312228488109</v>
      </c>
      <c r="W11" s="124">
        <v>3.4657759917555264</v>
      </c>
    </row>
    <row r="12" spans="1:23" ht="13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4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345">
        <v>3.625</v>
      </c>
      <c r="V13" s="125">
        <v>3.125</v>
      </c>
      <c r="W13" s="125">
        <v>3.125</v>
      </c>
    </row>
    <row r="14" spans="1:23" ht="13" customHeight="1">
      <c r="A14" s="304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345">
        <v>4.18</v>
      </c>
      <c r="V14" s="125">
        <v>3.8024999999999993</v>
      </c>
      <c r="W14" s="125">
        <v>3.8024999999999993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345">
        <v>1.1746000000000001</v>
      </c>
      <c r="V15" s="125">
        <v>1.18</v>
      </c>
      <c r="W15" s="125">
        <v>1.18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344">
        <v>6.9880000000000004</v>
      </c>
      <c r="V16" s="124">
        <v>6.85</v>
      </c>
      <c r="W16" s="124">
        <v>6.85</v>
      </c>
    </row>
    <row r="17" spans="1:23" ht="13" customHeight="1">
      <c r="A17" s="63" t="s">
        <v>78</v>
      </c>
      <c r="B17" s="283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346">
        <v>98.322000000000003</v>
      </c>
      <c r="V17" s="126">
        <v>97.443672058231286</v>
      </c>
      <c r="W17" s="126">
        <v>97.443672058231286</v>
      </c>
    </row>
    <row r="18" spans="1:23" ht="14.15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2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11"/>
    </row>
    <row r="19" spans="1:23" ht="13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  <c r="V19" s="124"/>
    </row>
    <row r="20" spans="1:23" ht="13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  <c r="V20" s="124"/>
    </row>
    <row r="21" spans="1:23" ht="13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  <c r="V21" s="124"/>
    </row>
    <row r="22" spans="1:23" ht="13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  <c r="V22" s="124"/>
    </row>
    <row r="23" spans="1:23" ht="13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  <c r="V23" s="124"/>
    </row>
    <row r="24" spans="1:23" ht="13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  <c r="V24" s="124"/>
    </row>
    <row r="25" spans="1:23" ht="13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  <c r="V25" s="124"/>
    </row>
    <row r="26" spans="1:23" ht="10">
      <c r="A26" s="352" t="s">
        <v>30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</row>
    <row r="27" spans="1:23" ht="25.5" customHeight="1">
      <c r="A27" s="351" t="s">
        <v>81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</row>
    <row r="28" spans="1:23" ht="25.5" hidden="1" customHeight="1">
      <c r="A28" s="351" t="s">
        <v>82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</row>
  </sheetData>
  <mergeCells count="26"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abSelected="1" topLeftCell="B1" zoomScaleNormal="100" zoomScaleSheetLayoutView="100" workbookViewId="0">
      <selection activeCell="X21" sqref="X21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53"/>
      <c r="C2" s="349">
        <v>2007</v>
      </c>
      <c r="D2" s="347">
        <v>2008</v>
      </c>
      <c r="E2" s="347">
        <v>2009</v>
      </c>
      <c r="F2" s="347">
        <v>2010</v>
      </c>
      <c r="G2" s="347">
        <v>2011</v>
      </c>
      <c r="H2" s="347">
        <v>2012</v>
      </c>
      <c r="I2" s="347">
        <v>2013</v>
      </c>
      <c r="J2" s="347">
        <v>2014</v>
      </c>
      <c r="K2" s="347">
        <v>2015</v>
      </c>
      <c r="L2" s="347">
        <v>2016</v>
      </c>
      <c r="M2" s="347">
        <v>2017</v>
      </c>
      <c r="N2" s="347">
        <v>2018</v>
      </c>
      <c r="O2" s="347">
        <v>2019</v>
      </c>
      <c r="P2" s="347">
        <v>2020</v>
      </c>
      <c r="Q2" s="347">
        <v>2021</v>
      </c>
      <c r="R2" s="347">
        <v>2022</v>
      </c>
      <c r="S2" s="347">
        <v>2023</v>
      </c>
      <c r="T2" s="347">
        <v>2024</v>
      </c>
      <c r="U2" s="347" t="s">
        <v>84</v>
      </c>
      <c r="V2" s="347" t="s">
        <v>88</v>
      </c>
      <c r="W2" s="347" t="s">
        <v>93</v>
      </c>
    </row>
    <row r="3" spans="1:23" ht="8.25" customHeight="1">
      <c r="A3" s="12"/>
      <c r="B3" s="354"/>
      <c r="C3" s="350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6">
        <v>-3.5457552842598106</v>
      </c>
      <c r="L6" s="276">
        <v>-3.2759130499899647</v>
      </c>
      <c r="M6" s="276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277">
        <v>2.250036756283591</v>
      </c>
      <c r="V6" s="277">
        <v>1.8504662752451884</v>
      </c>
      <c r="W6" s="277">
        <v>1.6783985790142841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33">
        <v>12708.182546806092</v>
      </c>
      <c r="V7" s="133">
        <v>13369.87565752234</v>
      </c>
      <c r="W7" s="133">
        <v>14141.065885790116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33">
        <v>2273.0123778790362</v>
      </c>
      <c r="V8" s="133">
        <v>2436.9789305121594</v>
      </c>
      <c r="W8" s="133">
        <v>2521.4381965747607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33">
        <v>10650.367038929888</v>
      </c>
      <c r="V10" s="133">
        <v>11376.484454465191</v>
      </c>
      <c r="W10" s="133">
        <v>11729.817468516812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7.3416348109790208</v>
      </c>
      <c r="I11" s="55">
        <v>7.2708765729249771</v>
      </c>
      <c r="J11" s="55">
        <v>6.8555932487965601</v>
      </c>
      <c r="K11" s="276">
        <v>8.409671760863267</v>
      </c>
      <c r="L11" s="276">
        <v>11.371300064009359</v>
      </c>
      <c r="M11" s="276">
        <v>12.862574053741509</v>
      </c>
      <c r="N11" s="137">
        <v>12.37214086410239</v>
      </c>
      <c r="O11" s="137">
        <v>12.050309576297094</v>
      </c>
      <c r="P11" s="137">
        <v>13.470577162493214</v>
      </c>
      <c r="Q11" s="137">
        <v>13.494634355408609</v>
      </c>
      <c r="R11" s="137">
        <v>9.5156857806502959</v>
      </c>
      <c r="S11" s="137">
        <v>8.0437051518439784</v>
      </c>
      <c r="T11" s="137">
        <v>6.9279868621048761</v>
      </c>
      <c r="U11" s="138">
        <v>5.9495473445041016</v>
      </c>
      <c r="V11" s="138">
        <v>5.6424494832785212</v>
      </c>
      <c r="W11" s="138">
        <v>5.8536943165041748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7.5160102118324135</v>
      </c>
      <c r="I12" s="55">
        <v>6.867384077965621</v>
      </c>
      <c r="J12" s="55">
        <v>7.2066313504791086</v>
      </c>
      <c r="K12" s="276">
        <v>9.7089554323808276</v>
      </c>
      <c r="L12" s="276">
        <v>12.795969615002157</v>
      </c>
      <c r="M12" s="276">
        <v>12.553039764488494</v>
      </c>
      <c r="N12" s="96">
        <v>12.337899261701956</v>
      </c>
      <c r="O12" s="96">
        <v>11.621793343487841</v>
      </c>
      <c r="P12" s="96">
        <v>14.685299942587893</v>
      </c>
      <c r="Q12" s="96">
        <v>11.607905534394348</v>
      </c>
      <c r="R12" s="96">
        <v>8.417898580997651</v>
      </c>
      <c r="S12" s="96">
        <v>7.8736633699870051</v>
      </c>
      <c r="T12" s="96">
        <v>6.5809178820604668</v>
      </c>
      <c r="U12" s="124">
        <v>5.5287428302822743</v>
      </c>
      <c r="V12" s="124">
        <v>5.6946856135234754</v>
      </c>
      <c r="W12" s="124">
        <v>5.9742173170355688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312">
        <v>4.2643475811562581</v>
      </c>
      <c r="V14" s="277">
        <v>4.003220189942569</v>
      </c>
      <c r="W14" s="277">
        <v>3.9777081065917264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312">
        <v>-1.0608511181423363</v>
      </c>
      <c r="V15" s="277">
        <v>3.7008758059296154</v>
      </c>
      <c r="W15" s="277">
        <v>3.68201000233499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313">
        <v>15</v>
      </c>
      <c r="V17" s="141">
        <v>12.75</v>
      </c>
      <c r="W17" s="141">
        <v>11.75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4">
        <v>5.4748999999999999</v>
      </c>
      <c r="V19" s="278">
        <v>5.5</v>
      </c>
      <c r="W19" s="278">
        <v>5.7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5">
        <v>68.34940871500001</v>
      </c>
      <c r="V20" s="279">
        <v>74.199374759730446</v>
      </c>
      <c r="W20" s="279">
        <v>75.028591463626995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-3.0374506156982868</v>
      </c>
      <c r="U21" s="377">
        <v>-3.339016472803344</v>
      </c>
      <c r="V21" s="144">
        <v>-2.8683054713694105</v>
      </c>
      <c r="W21" s="144">
        <v>-2.6968735578121392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77">
        <v>3.7087347530707651</v>
      </c>
      <c r="V22" s="144">
        <v>3.7578379617728372</v>
      </c>
      <c r="W22" s="144">
        <v>4.1217233717741646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5">
        <v>360</v>
      </c>
      <c r="V23" s="279">
        <v>360</v>
      </c>
      <c r="W23" s="279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7">
        <v>-0.48202517134176098</v>
      </c>
      <c r="V25" s="277">
        <v>-0.76975277975128675</v>
      </c>
      <c r="W25" s="277">
        <v>-0.86471963491261306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-8.5299474398757553</v>
      </c>
      <c r="V26" s="277">
        <v>-8.8607761097787776</v>
      </c>
      <c r="W26" s="277">
        <v>-8.3951881774373565</v>
      </c>
    </row>
    <row r="27" spans="1:23" ht="13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78.95285422013346</v>
      </c>
      <c r="V27" s="277">
        <v>83.919915328051047</v>
      </c>
      <c r="W27" s="277">
        <v>87.856231790600233</v>
      </c>
    </row>
    <row r="28" spans="1:23" ht="15.75" customHeight="1">
      <c r="A28" s="12"/>
      <c r="B28" s="107" t="s">
        <v>28</v>
      </c>
      <c r="C28" s="276">
        <v>44.5457755497549</v>
      </c>
      <c r="D28" s="276">
        <v>37.566313321511899</v>
      </c>
      <c r="E28" s="276">
        <v>40.884919586917597</v>
      </c>
      <c r="F28" s="276">
        <v>37.979359383795298</v>
      </c>
      <c r="G28" s="276">
        <v>34.491652270314297</v>
      </c>
      <c r="H28" s="276">
        <v>32.253671689330403</v>
      </c>
      <c r="I28" s="276">
        <v>30.590588384253</v>
      </c>
      <c r="J28" s="276">
        <v>33.111382800798097</v>
      </c>
      <c r="K28" s="276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65.399528631014505</v>
      </c>
      <c r="V28" s="277">
        <v>70.971925750282296</v>
      </c>
      <c r="W28" s="277">
        <v>75.107375377272206</v>
      </c>
    </row>
    <row r="29" spans="1:23" ht="15.75" customHeight="1">
      <c r="B29" s="303" t="s">
        <v>86</v>
      </c>
      <c r="C29" s="299">
        <v>8.784975768495574</v>
      </c>
      <c r="D29" s="299">
        <v>3.4389388845996516</v>
      </c>
      <c r="E29" s="299">
        <v>10.446611307122922</v>
      </c>
      <c r="F29" s="299">
        <v>15.33681031919869</v>
      </c>
      <c r="G29" s="299">
        <v>-2.6448542104388628</v>
      </c>
      <c r="H29" s="299">
        <v>5.1209382548166538</v>
      </c>
      <c r="I29" s="299">
        <v>7.0355442446368599</v>
      </c>
      <c r="J29" s="299">
        <v>6.3301907920406908</v>
      </c>
      <c r="K29" s="299">
        <v>0.54175743076525507</v>
      </c>
      <c r="L29" s="280">
        <v>0.94609176036182241</v>
      </c>
      <c r="M29" s="280">
        <v>-0.56058194847344867</v>
      </c>
      <c r="N29" s="280">
        <v>1.8986794706257859</v>
      </c>
      <c r="O29" s="280">
        <v>2.269689303002953</v>
      </c>
      <c r="P29" s="280">
        <v>29.190990265643158</v>
      </c>
      <c r="Q29" s="280">
        <v>-24.694476776625418</v>
      </c>
      <c r="R29" s="280">
        <v>5.9817229187158816</v>
      </c>
      <c r="S29" s="280">
        <v>7.6373726338317294</v>
      </c>
      <c r="T29" s="280">
        <v>3.1985299144100088</v>
      </c>
      <c r="U29" s="145">
        <v>4.0637423335184275</v>
      </c>
      <c r="V29" s="145">
        <v>3.7213203344983903</v>
      </c>
      <c r="W29" s="145">
        <v>2.5448714072838108</v>
      </c>
    </row>
    <row r="30" spans="1:23" ht="15.75" customHeight="1">
      <c r="B30" s="357" t="s">
        <v>62</v>
      </c>
      <c r="C30" s="357"/>
      <c r="D30" s="357"/>
      <c r="E30" s="357"/>
      <c r="F30" s="357"/>
      <c r="G30" s="357"/>
      <c r="H30" s="357"/>
      <c r="I30" s="7"/>
      <c r="J30" s="7"/>
    </row>
    <row r="31" spans="1:23" ht="13" customHeight="1">
      <c r="B31" s="356" t="s">
        <v>66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</row>
    <row r="32" spans="1:23" ht="13" customHeight="1">
      <c r="B32" s="355" t="s">
        <v>87</v>
      </c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</row>
    <row r="33" spans="2:21" ht="13" customHeight="1"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</row>
  </sheetData>
  <mergeCells count="25">
    <mergeCell ref="E2:E3"/>
    <mergeCell ref="L2:L3"/>
    <mergeCell ref="R2:R3"/>
    <mergeCell ref="S2:S3"/>
    <mergeCell ref="T2:T3"/>
    <mergeCell ref="Q2:Q3"/>
    <mergeCell ref="P2:P3"/>
    <mergeCell ref="O2:O3"/>
    <mergeCell ref="N2:N3"/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115" zoomScaleNormal="115" workbookViewId="0">
      <pane xSplit="3" ySplit="4" topLeftCell="CW5" activePane="bottomRight" state="frozen"/>
      <selection activeCell="B38" sqref="B38"/>
      <selection pane="topRight" activeCell="B38" sqref="B38"/>
      <selection pane="bottomLeft" activeCell="B38" sqref="B38"/>
      <selection pane="bottomRight" activeCell="DD6" sqref="DD6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4"/>
      <c r="C3" s="285"/>
      <c r="D3" s="358"/>
      <c r="E3" s="359"/>
      <c r="F3" s="359"/>
      <c r="G3" s="359"/>
      <c r="H3" s="300">
        <v>2007</v>
      </c>
      <c r="I3" s="358"/>
      <c r="J3" s="359"/>
      <c r="K3" s="359"/>
      <c r="L3" s="359"/>
      <c r="M3" s="300">
        <v>2008</v>
      </c>
      <c r="N3" s="358"/>
      <c r="O3" s="359"/>
      <c r="P3" s="359"/>
      <c r="Q3" s="359"/>
      <c r="R3" s="300">
        <v>2009</v>
      </c>
      <c r="S3" s="358"/>
      <c r="T3" s="359"/>
      <c r="U3" s="359"/>
      <c r="V3" s="359"/>
      <c r="W3" s="300">
        <v>2010</v>
      </c>
      <c r="X3" s="358"/>
      <c r="Y3" s="359"/>
      <c r="Z3" s="359"/>
      <c r="AA3" s="359"/>
      <c r="AB3" s="300">
        <v>2011</v>
      </c>
      <c r="AC3" s="358"/>
      <c r="AD3" s="359"/>
      <c r="AE3" s="359"/>
      <c r="AF3" s="359"/>
      <c r="AG3" s="300">
        <v>2012</v>
      </c>
      <c r="AH3" s="358"/>
      <c r="AI3" s="359"/>
      <c r="AJ3" s="359"/>
      <c r="AK3" s="359"/>
      <c r="AL3" s="300">
        <v>2013</v>
      </c>
      <c r="AM3" s="358"/>
      <c r="AN3" s="359"/>
      <c r="AO3" s="359"/>
      <c r="AP3" s="359"/>
      <c r="AQ3" s="300">
        <v>2014</v>
      </c>
      <c r="AR3" s="358"/>
      <c r="AS3" s="359"/>
      <c r="AT3" s="359"/>
      <c r="AU3" s="359"/>
      <c r="AV3" s="300">
        <v>2015</v>
      </c>
      <c r="AW3" s="358"/>
      <c r="AX3" s="359"/>
      <c r="AY3" s="359"/>
      <c r="AZ3" s="359"/>
      <c r="BA3" s="300">
        <v>2016</v>
      </c>
      <c r="BB3" s="358"/>
      <c r="BC3" s="359"/>
      <c r="BD3" s="359"/>
      <c r="BE3" s="359"/>
      <c r="BF3" s="300">
        <v>2017</v>
      </c>
      <c r="BG3" s="358"/>
      <c r="BH3" s="359"/>
      <c r="BI3" s="359"/>
      <c r="BJ3" s="359"/>
      <c r="BK3" s="300">
        <v>2018</v>
      </c>
      <c r="BL3" s="358"/>
      <c r="BM3" s="359"/>
      <c r="BN3" s="359"/>
      <c r="BO3" s="359"/>
      <c r="BP3" s="300">
        <v>2019</v>
      </c>
      <c r="BQ3" s="358"/>
      <c r="BR3" s="359"/>
      <c r="BS3" s="359"/>
      <c r="BT3" s="359"/>
      <c r="BU3" s="300">
        <v>2020</v>
      </c>
      <c r="BV3" s="358"/>
      <c r="BW3" s="359"/>
      <c r="BX3" s="359"/>
      <c r="BY3" s="359"/>
      <c r="BZ3" s="300">
        <v>2021</v>
      </c>
      <c r="CA3" s="358"/>
      <c r="CB3" s="359"/>
      <c r="CC3" s="359"/>
      <c r="CD3" s="359"/>
      <c r="CE3" s="300">
        <v>2022</v>
      </c>
      <c r="CF3" s="358"/>
      <c r="CG3" s="359"/>
      <c r="CH3" s="359"/>
      <c r="CI3" s="359"/>
      <c r="CJ3" s="300">
        <v>2023</v>
      </c>
      <c r="CK3" s="358"/>
      <c r="CL3" s="359"/>
      <c r="CM3" s="359"/>
      <c r="CN3" s="359"/>
      <c r="CO3" s="300" t="s">
        <v>83</v>
      </c>
      <c r="CP3" s="358"/>
      <c r="CQ3" s="359"/>
      <c r="CR3" s="359"/>
      <c r="CS3" s="359"/>
      <c r="CT3" s="300" t="s">
        <v>85</v>
      </c>
      <c r="CU3" s="358"/>
      <c r="CV3" s="359"/>
      <c r="CW3" s="359"/>
      <c r="CX3" s="359"/>
      <c r="CY3" s="300" t="s">
        <v>89</v>
      </c>
      <c r="CZ3" s="358"/>
      <c r="DA3" s="359"/>
      <c r="DB3" s="359"/>
      <c r="DC3" s="359"/>
      <c r="DD3" s="300" t="s">
        <v>94</v>
      </c>
    </row>
    <row r="4" spans="1:108" ht="13" customHeight="1" thickBot="1">
      <c r="B4" s="286"/>
      <c r="C4" s="287"/>
      <c r="D4" s="301" t="s">
        <v>0</v>
      </c>
      <c r="E4" s="301" t="s">
        <v>1</v>
      </c>
      <c r="F4" s="301" t="s">
        <v>2</v>
      </c>
      <c r="G4" s="301" t="s">
        <v>3</v>
      </c>
      <c r="H4" s="302" t="s">
        <v>46</v>
      </c>
      <c r="I4" s="301" t="s">
        <v>0</v>
      </c>
      <c r="J4" s="301" t="s">
        <v>1</v>
      </c>
      <c r="K4" s="301" t="s">
        <v>2</v>
      </c>
      <c r="L4" s="301" t="s">
        <v>3</v>
      </c>
      <c r="M4" s="302" t="s">
        <v>46</v>
      </c>
      <c r="N4" s="301" t="s">
        <v>0</v>
      </c>
      <c r="O4" s="301" t="s">
        <v>1</v>
      </c>
      <c r="P4" s="301" t="s">
        <v>2</v>
      </c>
      <c r="Q4" s="301" t="s">
        <v>3</v>
      </c>
      <c r="R4" s="302" t="s">
        <v>46</v>
      </c>
      <c r="S4" s="301" t="s">
        <v>0</v>
      </c>
      <c r="T4" s="301" t="s">
        <v>1</v>
      </c>
      <c r="U4" s="301" t="s">
        <v>2</v>
      </c>
      <c r="V4" s="301" t="s">
        <v>3</v>
      </c>
      <c r="W4" s="302" t="s">
        <v>46</v>
      </c>
      <c r="X4" s="301" t="s">
        <v>0</v>
      </c>
      <c r="Y4" s="301" t="s">
        <v>1</v>
      </c>
      <c r="Z4" s="301" t="s">
        <v>2</v>
      </c>
      <c r="AA4" s="301" t="s">
        <v>3</v>
      </c>
      <c r="AB4" s="302" t="s">
        <v>46</v>
      </c>
      <c r="AC4" s="301" t="s">
        <v>0</v>
      </c>
      <c r="AD4" s="301" t="s">
        <v>1</v>
      </c>
      <c r="AE4" s="301" t="s">
        <v>2</v>
      </c>
      <c r="AF4" s="301" t="s">
        <v>3</v>
      </c>
      <c r="AG4" s="302" t="s">
        <v>46</v>
      </c>
      <c r="AH4" s="301" t="s">
        <v>0</v>
      </c>
      <c r="AI4" s="301" t="s">
        <v>1</v>
      </c>
      <c r="AJ4" s="301" t="s">
        <v>2</v>
      </c>
      <c r="AK4" s="301" t="s">
        <v>3</v>
      </c>
      <c r="AL4" s="302" t="s">
        <v>46</v>
      </c>
      <c r="AM4" s="301" t="s">
        <v>0</v>
      </c>
      <c r="AN4" s="301" t="s">
        <v>1</v>
      </c>
      <c r="AO4" s="301" t="s">
        <v>2</v>
      </c>
      <c r="AP4" s="301" t="s">
        <v>3</v>
      </c>
      <c r="AQ4" s="302" t="s">
        <v>46</v>
      </c>
      <c r="AR4" s="301" t="s">
        <v>0</v>
      </c>
      <c r="AS4" s="301" t="s">
        <v>1</v>
      </c>
      <c r="AT4" s="301" t="s">
        <v>2</v>
      </c>
      <c r="AU4" s="301" t="s">
        <v>3</v>
      </c>
      <c r="AV4" s="302" t="s">
        <v>46</v>
      </c>
      <c r="AW4" s="301" t="s">
        <v>0</v>
      </c>
      <c r="AX4" s="301" t="s">
        <v>1</v>
      </c>
      <c r="AY4" s="301" t="s">
        <v>2</v>
      </c>
      <c r="AZ4" s="301" t="s">
        <v>3</v>
      </c>
      <c r="BA4" s="302" t="s">
        <v>46</v>
      </c>
      <c r="BB4" s="301" t="s">
        <v>0</v>
      </c>
      <c r="BC4" s="301" t="s">
        <v>1</v>
      </c>
      <c r="BD4" s="301" t="s">
        <v>2</v>
      </c>
      <c r="BE4" s="301" t="s">
        <v>3</v>
      </c>
      <c r="BF4" s="302" t="s">
        <v>46</v>
      </c>
      <c r="BG4" s="301" t="s">
        <v>0</v>
      </c>
      <c r="BH4" s="301" t="s">
        <v>1</v>
      </c>
      <c r="BI4" s="301" t="s">
        <v>2</v>
      </c>
      <c r="BJ4" s="301" t="s">
        <v>3</v>
      </c>
      <c r="BK4" s="302" t="s">
        <v>46</v>
      </c>
      <c r="BL4" s="301" t="s">
        <v>0</v>
      </c>
      <c r="BM4" s="301" t="s">
        <v>1</v>
      </c>
      <c r="BN4" s="301" t="s">
        <v>2</v>
      </c>
      <c r="BO4" s="301" t="s">
        <v>3</v>
      </c>
      <c r="BP4" s="302" t="s">
        <v>46</v>
      </c>
      <c r="BQ4" s="301" t="s">
        <v>0</v>
      </c>
      <c r="BR4" s="301" t="s">
        <v>1</v>
      </c>
      <c r="BS4" s="301" t="s">
        <v>2</v>
      </c>
      <c r="BT4" s="301" t="s">
        <v>3</v>
      </c>
      <c r="BU4" s="302" t="s">
        <v>46</v>
      </c>
      <c r="BV4" s="301" t="s">
        <v>0</v>
      </c>
      <c r="BW4" s="301" t="s">
        <v>1</v>
      </c>
      <c r="BX4" s="301" t="s">
        <v>2</v>
      </c>
      <c r="BY4" s="301" t="s">
        <v>3</v>
      </c>
      <c r="BZ4" s="302" t="s">
        <v>46</v>
      </c>
      <c r="CA4" s="301" t="s">
        <v>0</v>
      </c>
      <c r="CB4" s="301" t="s">
        <v>1</v>
      </c>
      <c r="CC4" s="301" t="s">
        <v>2</v>
      </c>
      <c r="CD4" s="301" t="s">
        <v>3</v>
      </c>
      <c r="CE4" s="302" t="s">
        <v>46</v>
      </c>
      <c r="CF4" s="301" t="s">
        <v>0</v>
      </c>
      <c r="CG4" s="301" t="s">
        <v>1</v>
      </c>
      <c r="CH4" s="301" t="s">
        <v>2</v>
      </c>
      <c r="CI4" s="301" t="s">
        <v>3</v>
      </c>
      <c r="CJ4" s="302" t="s">
        <v>46</v>
      </c>
      <c r="CK4" s="301" t="s">
        <v>0</v>
      </c>
      <c r="CL4" s="301" t="s">
        <v>1</v>
      </c>
      <c r="CM4" s="301" t="s">
        <v>2</v>
      </c>
      <c r="CN4" s="301" t="s">
        <v>3</v>
      </c>
      <c r="CO4" s="302" t="s">
        <v>46</v>
      </c>
      <c r="CP4" s="301" t="s">
        <v>0</v>
      </c>
      <c r="CQ4" s="301" t="s">
        <v>1</v>
      </c>
      <c r="CR4" s="301" t="s">
        <v>2</v>
      </c>
      <c r="CS4" s="301" t="s">
        <v>3</v>
      </c>
      <c r="CT4" s="302" t="s">
        <v>46</v>
      </c>
      <c r="CU4" s="301" t="s">
        <v>0</v>
      </c>
      <c r="CV4" s="301" t="s">
        <v>1</v>
      </c>
      <c r="CW4" s="301" t="s">
        <v>2</v>
      </c>
      <c r="CX4" s="301" t="s">
        <v>3</v>
      </c>
      <c r="CY4" s="302" t="s">
        <v>46</v>
      </c>
      <c r="CZ4" s="301" t="s">
        <v>0</v>
      </c>
      <c r="DA4" s="301" t="s">
        <v>1</v>
      </c>
      <c r="DB4" s="301" t="s">
        <v>2</v>
      </c>
      <c r="DC4" s="301" t="s">
        <v>3</v>
      </c>
      <c r="DD4" s="302" t="s">
        <v>95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6"/>
      <c r="CT5" s="18"/>
      <c r="CU5" s="9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5.1175924786978744</v>
      </c>
      <c r="E6" s="154">
        <v>6.5469525481176571</v>
      </c>
      <c r="F6" s="154">
        <v>5.8871858987954884</v>
      </c>
      <c r="G6" s="154">
        <v>6.2269981749341508</v>
      </c>
      <c r="H6" s="155">
        <v>6.0698951027909676</v>
      </c>
      <c r="I6" s="154">
        <v>5.6203928763620459</v>
      </c>
      <c r="J6" s="154">
        <v>5.9571325610046078</v>
      </c>
      <c r="K6" s="154">
        <v>6.5703229216304004</v>
      </c>
      <c r="L6" s="154">
        <v>1.0428980099760787</v>
      </c>
      <c r="M6" s="155">
        <v>5.0941770834585176</v>
      </c>
      <c r="N6" s="154">
        <v>-1.6398420477440334</v>
      </c>
      <c r="O6" s="154">
        <v>-1.8380379429147276</v>
      </c>
      <c r="P6" s="154">
        <v>-1.1462725861402512</v>
      </c>
      <c r="Q6" s="154">
        <v>5.3786786904098438</v>
      </c>
      <c r="R6" s="155">
        <v>-0.12581412976262474</v>
      </c>
      <c r="S6" s="154">
        <v>9.1174883676948824</v>
      </c>
      <c r="T6" s="154">
        <v>8.507593725123952</v>
      </c>
      <c r="U6" s="154">
        <v>6.9623229981486512</v>
      </c>
      <c r="V6" s="154">
        <v>5.7675173030071747</v>
      </c>
      <c r="W6" s="155">
        <v>7.5282491203301882</v>
      </c>
      <c r="X6" s="154">
        <v>5.0185202059174205</v>
      </c>
      <c r="Y6" s="154">
        <v>4.7444346153023398</v>
      </c>
      <c r="Z6" s="154">
        <v>3.5981126250167694</v>
      </c>
      <c r="AA6" s="154">
        <v>3.0892069299472746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5">
        <v>1.8236577305046131</v>
      </c>
      <c r="CS6" s="317">
        <v>1.6999999999999904</v>
      </c>
      <c r="CT6" s="21">
        <v>2.250036756283591</v>
      </c>
      <c r="CU6" s="157">
        <v>1.8399999999999972</v>
      </c>
      <c r="CV6" s="157">
        <v>1.9400000000000084</v>
      </c>
      <c r="CW6" s="157">
        <v>1.8699999999999939</v>
      </c>
      <c r="CX6" s="156">
        <v>1.7500000000000071</v>
      </c>
      <c r="CY6" s="21">
        <v>1.8504662752451884</v>
      </c>
      <c r="CZ6" s="157">
        <v>0.95000000000000639</v>
      </c>
      <c r="DA6" s="157">
        <v>1.9500000000000073</v>
      </c>
      <c r="DB6" s="157">
        <v>1.8000000000000016</v>
      </c>
      <c r="DC6" s="156">
        <v>2.0000000000000018</v>
      </c>
      <c r="DD6" s="21">
        <v>1.6783985790142841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318"/>
      <c r="CU7" s="93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5">
        <v>0.60102784866544745</v>
      </c>
      <c r="CT8" s="319">
        <v>4.2643475811562581</v>
      </c>
      <c r="CU8" s="157">
        <v>1.1053193917839321</v>
      </c>
      <c r="CV8" s="157">
        <v>0.7660531828481032</v>
      </c>
      <c r="CW8" s="157">
        <v>0.81047827896998381</v>
      </c>
      <c r="CX8" s="156">
        <v>1.2634821183151512</v>
      </c>
      <c r="CY8" s="21">
        <v>4.003220189942569</v>
      </c>
      <c r="CZ8" s="157">
        <v>1.1757662026634863</v>
      </c>
      <c r="DA8" s="157">
        <v>1.069678659955664</v>
      </c>
      <c r="DB8" s="157">
        <v>0.51704955343987447</v>
      </c>
      <c r="DC8" s="156">
        <v>1.1586724166469775</v>
      </c>
      <c r="DD8" s="21">
        <v>3.9777081065917264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306">
        <v>-0.107840366278944</v>
      </c>
      <c r="CT9" s="320">
        <v>-1.0608511181423363</v>
      </c>
      <c r="CU9" s="163">
        <v>0.90876481747190763</v>
      </c>
      <c r="CV9" s="163">
        <v>0.91073955648073301</v>
      </c>
      <c r="CW9" s="163">
        <v>0.86150397218351937</v>
      </c>
      <c r="CX9" s="161">
        <v>0.96961615465132045</v>
      </c>
      <c r="CY9" s="162">
        <v>3.7008758059296154</v>
      </c>
      <c r="CZ9" s="163">
        <v>0.59633281234936497</v>
      </c>
      <c r="DA9" s="163">
        <v>0.94164752005638785</v>
      </c>
      <c r="DB9" s="163">
        <v>0.67242264528595275</v>
      </c>
      <c r="DC9" s="161">
        <v>1.4239102772241052</v>
      </c>
      <c r="DD9" s="162">
        <v>3.68201000233499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7"/>
      <c r="CT10" s="321"/>
      <c r="CU10" s="92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8">
        <v>5.4027151254480295</v>
      </c>
      <c r="CT11" s="322">
        <v>5.5908989631918269</v>
      </c>
      <c r="CU11" s="169">
        <v>5.4750000000000014</v>
      </c>
      <c r="CV11" s="169">
        <v>5.4825000000000017</v>
      </c>
      <c r="CW11" s="169">
        <v>5.4900000000000029</v>
      </c>
      <c r="CX11" s="168">
        <v>5.4975000000000023</v>
      </c>
      <c r="CY11" s="32">
        <v>5.4862500000000018</v>
      </c>
      <c r="CZ11" s="169">
        <v>5.5333333333333341</v>
      </c>
      <c r="DA11" s="169">
        <v>5.583333333333333</v>
      </c>
      <c r="DB11" s="169">
        <v>5.6333333333333329</v>
      </c>
      <c r="DC11" s="168">
        <v>5.6833333333333327</v>
      </c>
      <c r="DD11" s="32">
        <v>5.6083333333333334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09">
        <v>-7.5244553145838005</v>
      </c>
      <c r="CT12" s="323">
        <v>3.735989362782699</v>
      </c>
      <c r="CU12" s="94">
        <v>-6.3910031144676083</v>
      </c>
      <c r="CV12" s="94">
        <v>-3.2629698597589019</v>
      </c>
      <c r="CW12" s="94">
        <v>0.83278834149649317</v>
      </c>
      <c r="CX12" s="27">
        <v>1.7543933439228443</v>
      </c>
      <c r="CY12" s="36">
        <v>-1.8717734639955186</v>
      </c>
      <c r="CZ12" s="94">
        <v>1.0654490106544845</v>
      </c>
      <c r="DA12" s="94">
        <v>1.839185286517675</v>
      </c>
      <c r="DB12" s="94">
        <v>2.6108075288402643</v>
      </c>
      <c r="DC12" s="27">
        <v>3.3803243898741231</v>
      </c>
      <c r="DD12" s="36">
        <v>2.2252601199969302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7"/>
      <c r="CT13" s="321"/>
      <c r="CU13" s="92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09">
        <v>15</v>
      </c>
      <c r="CT14" s="323">
        <v>15</v>
      </c>
      <c r="CU14" s="94">
        <v>14.75</v>
      </c>
      <c r="CV14" s="94">
        <v>13.75</v>
      </c>
      <c r="CW14" s="94">
        <v>12.75</v>
      </c>
      <c r="CX14" s="27">
        <v>12.75</v>
      </c>
      <c r="CY14" s="36">
        <v>12.75</v>
      </c>
      <c r="CZ14" s="94">
        <v>12.5</v>
      </c>
      <c r="DA14" s="94">
        <v>12</v>
      </c>
      <c r="DB14" s="94">
        <v>11.75</v>
      </c>
      <c r="DC14" s="27">
        <v>11.75</v>
      </c>
      <c r="DD14" s="36">
        <v>11.75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09">
        <v>15</v>
      </c>
      <c r="CT15" s="323">
        <v>14.5625</v>
      </c>
      <c r="CU15" s="94">
        <v>14.916666666666666</v>
      </c>
      <c r="CV15" s="94">
        <v>14.083333333333334</v>
      </c>
      <c r="CW15" s="94">
        <v>13.25</v>
      </c>
      <c r="CX15" s="27">
        <v>12.75</v>
      </c>
      <c r="CY15" s="36">
        <v>12.75</v>
      </c>
      <c r="CZ15" s="94">
        <v>14.916666666666666</v>
      </c>
      <c r="DA15" s="94">
        <v>14.083333333333334</v>
      </c>
      <c r="DB15" s="94">
        <v>13.25</v>
      </c>
      <c r="DC15" s="27">
        <v>12.75</v>
      </c>
      <c r="DD15" s="36">
        <v>12.75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0"/>
      <c r="CT16" s="324"/>
      <c r="CU16" s="95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  <mergeCell ref="CZ3:DC3"/>
    <mergeCell ref="BQ3:BT3"/>
    <mergeCell ref="CA3:CD3"/>
    <mergeCell ref="CU3:CX3"/>
    <mergeCell ref="CP3:CS3"/>
    <mergeCell ref="CF3:CI3"/>
    <mergeCell ref="BV3:BY3"/>
    <mergeCell ref="CK3:CN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81" activePane="bottomLeft" state="frozen"/>
      <selection activeCell="L109" sqref="L109"/>
      <selection pane="bottomLeft" activeCell="C390" sqref="C390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8"/>
      <c r="B2" s="368" t="s">
        <v>47</v>
      </c>
      <c r="C2" s="369"/>
      <c r="D2" s="369"/>
      <c r="E2" s="370"/>
      <c r="F2" s="371" t="s">
        <v>48</v>
      </c>
      <c r="G2" s="369"/>
      <c r="H2" s="369"/>
      <c r="I2" s="370"/>
      <c r="J2" s="360" t="s">
        <v>49</v>
      </c>
      <c r="K2" s="361"/>
      <c r="L2" s="362"/>
    </row>
    <row r="3" spans="1:12" ht="14.25" customHeight="1">
      <c r="A3" s="289"/>
      <c r="B3" s="372" t="s">
        <v>4</v>
      </c>
      <c r="C3" s="367"/>
      <c r="D3" s="366" t="s">
        <v>5</v>
      </c>
      <c r="E3" s="367"/>
      <c r="F3" s="366" t="s">
        <v>6</v>
      </c>
      <c r="G3" s="367"/>
      <c r="H3" s="366" t="s">
        <v>61</v>
      </c>
      <c r="I3" s="367"/>
      <c r="J3" s="363" t="s">
        <v>7</v>
      </c>
      <c r="K3" s="364"/>
      <c r="L3" s="365"/>
    </row>
    <row r="4" spans="1:12" ht="13.5" thickBot="1">
      <c r="A4" s="290"/>
      <c r="B4" s="291" t="s">
        <v>8</v>
      </c>
      <c r="C4" s="292" t="s">
        <v>50</v>
      </c>
      <c r="D4" s="293" t="s">
        <v>8</v>
      </c>
      <c r="E4" s="292" t="s">
        <v>50</v>
      </c>
      <c r="F4" s="293" t="s">
        <v>8</v>
      </c>
      <c r="G4" s="292" t="s">
        <v>63</v>
      </c>
      <c r="H4" s="293" t="s">
        <v>8</v>
      </c>
      <c r="I4" s="292" t="s">
        <v>63</v>
      </c>
      <c r="J4" s="293" t="s">
        <v>51</v>
      </c>
      <c r="K4" s="293" t="s">
        <v>70</v>
      </c>
      <c r="L4" s="294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0.14879866459632141</v>
      </c>
      <c r="L373" s="218">
        <v>1.162680161070706E-2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0.14879866459632141</v>
      </c>
      <c r="L374" s="218">
        <v>1.162680161070706E-2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2.7051263206736564E-3</v>
      </c>
      <c r="E375" s="90">
        <v>-1.1728932610273191E-3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0.14879866459632077</v>
      </c>
      <c r="L375" s="218">
        <v>1.1626801610706838E-2</v>
      </c>
    </row>
    <row r="376" spans="1:12" ht="13.5" thickBot="1">
      <c r="A376" s="325">
        <f t="shared" si="6"/>
        <v>45992</v>
      </c>
      <c r="B376" s="326">
        <v>3.2999319685482753E-3</v>
      </c>
      <c r="C376" s="327">
        <v>4.2643475811562581E-2</v>
      </c>
      <c r="D376" s="328">
        <v>-1.7499288351718878E-4</v>
      </c>
      <c r="E376" s="329">
        <v>-1.0608511181423363E-2</v>
      </c>
      <c r="F376" s="329">
        <v>2.6203819984630172E-2</v>
      </c>
      <c r="G376" s="330">
        <v>5.4748999999999999</v>
      </c>
      <c r="H376" s="331">
        <v>3.929902306772437E-2</v>
      </c>
      <c r="I376" s="330">
        <v>6.4308175400000005</v>
      </c>
      <c r="J376" s="332">
        <v>0.15</v>
      </c>
      <c r="K376" s="332">
        <v>0.14879866459632141</v>
      </c>
      <c r="L376" s="333">
        <v>1.162680161070706E-2</v>
      </c>
    </row>
    <row r="377" spans="1:12" ht="13.5" thickTop="1">
      <c r="A377" s="246">
        <f t="shared" si="6"/>
        <v>46023</v>
      </c>
      <c r="B377" s="226">
        <v>3.8010127929610782E-3</v>
      </c>
      <c r="C377" s="227">
        <v>4.4934799053974794E-2</v>
      </c>
      <c r="D377" s="73">
        <v>3.320269246416041E-3</v>
      </c>
      <c r="E377" s="45">
        <v>-9.9964745671019539E-3</v>
      </c>
      <c r="F377" s="45">
        <v>-4.3836417103504388E-4</v>
      </c>
      <c r="G377" s="228">
        <v>5.4725000000000001</v>
      </c>
      <c r="H377" s="103">
        <v>4.1569302555579668E-3</v>
      </c>
      <c r="I377" s="228">
        <v>6.4575499999999995</v>
      </c>
      <c r="J377" s="122">
        <v>0.15</v>
      </c>
      <c r="K377" s="229">
        <v>0.14879866459632207</v>
      </c>
      <c r="L377" s="230">
        <v>1.162680161070706E-2</v>
      </c>
    </row>
    <row r="378" spans="1:12">
      <c r="A378" s="246">
        <f t="shared" si="6"/>
        <v>46054</v>
      </c>
      <c r="B378" s="226">
        <v>4.3504413013377707E-3</v>
      </c>
      <c r="C378" s="227">
        <v>3.5909635351969449E-2</v>
      </c>
      <c r="D378" s="73">
        <v>2.347668162983263E-3</v>
      </c>
      <c r="E378" s="45">
        <v>-1.8022721177945566E-2</v>
      </c>
      <c r="F378" s="45">
        <v>4.5682960255821747E-4</v>
      </c>
      <c r="G378" s="228">
        <v>5.4750000000000005</v>
      </c>
      <c r="H378" s="103">
        <v>4.5682960255843952E-4</v>
      </c>
      <c r="I378" s="228">
        <v>6.4605000000000006</v>
      </c>
      <c r="J378" s="122">
        <v>0.15</v>
      </c>
      <c r="K378" s="229">
        <v>0.14879866459632141</v>
      </c>
      <c r="L378" s="230">
        <v>1.162680161070706E-2</v>
      </c>
    </row>
    <row r="379" spans="1:12">
      <c r="A379" s="246">
        <f t="shared" si="6"/>
        <v>46082</v>
      </c>
      <c r="B379" s="226">
        <v>2.8618283546093526E-3</v>
      </c>
      <c r="C379" s="227">
        <v>3.3088671677675929E-2</v>
      </c>
      <c r="D379" s="73">
        <v>3.3926600447191646E-3</v>
      </c>
      <c r="E379" s="45">
        <v>-1.1330856458275362E-2</v>
      </c>
      <c r="F379" s="45">
        <v>4.5662100456622667E-4</v>
      </c>
      <c r="G379" s="228">
        <v>5.4775000000000009</v>
      </c>
      <c r="H379" s="103">
        <v>4.5662100456622667E-4</v>
      </c>
      <c r="I379" s="228">
        <v>6.4634500000000008</v>
      </c>
      <c r="J379" s="122">
        <v>0.14749999999999999</v>
      </c>
      <c r="K379" s="229">
        <v>0.14766293556681501</v>
      </c>
      <c r="L379" s="230">
        <v>1.1543420677370353E-2</v>
      </c>
    </row>
    <row r="380" spans="1:12">
      <c r="A380" s="246">
        <f t="shared" si="6"/>
        <v>46113</v>
      </c>
      <c r="B380" s="226">
        <v>3.3359518618272244E-3</v>
      </c>
      <c r="C380" s="227">
        <v>3.209629851550333E-2</v>
      </c>
      <c r="D380" s="73">
        <v>3.3684127445212653E-3</v>
      </c>
      <c r="E380" s="45">
        <v>-1.0350003406286334E-2</v>
      </c>
      <c r="F380" s="45">
        <v>4.5641259698769865E-4</v>
      </c>
      <c r="G380" s="228">
        <v>5.4800000000000013</v>
      </c>
      <c r="H380" s="103">
        <v>4.5641259698769865E-4</v>
      </c>
      <c r="I380" s="228">
        <v>6.466400000000001</v>
      </c>
      <c r="J380" s="122">
        <v>0.14249999999999999</v>
      </c>
      <c r="K380" s="229">
        <v>0.14580132524005548</v>
      </c>
      <c r="L380" s="230">
        <v>1.1406584541677978E-2</v>
      </c>
    </row>
    <row r="381" spans="1:12">
      <c r="A381" s="246">
        <f t="shared" si="6"/>
        <v>46143</v>
      </c>
      <c r="B381" s="226">
        <v>1.7975816534820943E-3</v>
      </c>
      <c r="C381" s="227">
        <v>3.1270132383701688E-2</v>
      </c>
      <c r="D381" s="73">
        <v>2.9146534541286684E-3</v>
      </c>
      <c r="E381" s="45">
        <v>-2.5789029353567861E-3</v>
      </c>
      <c r="F381" s="45">
        <v>4.5620437956217508E-4</v>
      </c>
      <c r="G381" s="228">
        <v>5.4825000000000017</v>
      </c>
      <c r="H381" s="103">
        <v>4.5620437956217508E-4</v>
      </c>
      <c r="I381" s="228">
        <v>6.4693500000000013</v>
      </c>
      <c r="J381" s="122">
        <v>0.14249999999999999</v>
      </c>
      <c r="K381" s="229">
        <v>0.14130917495907203</v>
      </c>
      <c r="L381" s="230">
        <v>1.1075551662073302E-2</v>
      </c>
    </row>
    <row r="382" spans="1:12">
      <c r="A382" s="246">
        <f t="shared" si="6"/>
        <v>46174</v>
      </c>
      <c r="B382" s="226">
        <v>2.5081111543823198E-3</v>
      </c>
      <c r="C382" s="227">
        <v>3.1381230881570632E-2</v>
      </c>
      <c r="D382" s="73">
        <v>2.7969109741252662E-3</v>
      </c>
      <c r="E382" s="45">
        <v>1.7198890687731616E-2</v>
      </c>
      <c r="F382" s="45">
        <v>4.5599635202919764E-4</v>
      </c>
      <c r="G382" s="228">
        <v>5.4850000000000021</v>
      </c>
      <c r="H382" s="103">
        <v>4.5599635202941968E-4</v>
      </c>
      <c r="I382" s="228">
        <v>6.4723000000000024</v>
      </c>
      <c r="J382" s="122">
        <v>0.13750000000000001</v>
      </c>
      <c r="K382" s="229">
        <v>0.13892855668220333</v>
      </c>
      <c r="L382" s="230">
        <v>1.0899636056242112E-2</v>
      </c>
    </row>
    <row r="383" spans="1:12">
      <c r="A383" s="246">
        <f t="shared" si="6"/>
        <v>46204</v>
      </c>
      <c r="B383" s="226">
        <v>-1.7766086926551683E-4</v>
      </c>
      <c r="C383" s="227">
        <v>2.852435494914074E-2</v>
      </c>
      <c r="D383" s="73">
        <v>1.4700636645597065E-3</v>
      </c>
      <c r="E383" s="45">
        <v>2.6583108991206306E-2</v>
      </c>
      <c r="F383" s="45">
        <v>4.5578851412941823E-4</v>
      </c>
      <c r="G383" s="228">
        <v>5.4875000000000025</v>
      </c>
      <c r="H383" s="103">
        <v>4.5578851412941823E-4</v>
      </c>
      <c r="I383" s="228">
        <v>6.4752500000000026</v>
      </c>
      <c r="J383" s="122">
        <v>0.13750000000000001</v>
      </c>
      <c r="K383" s="229">
        <v>0.13631561829706643</v>
      </c>
      <c r="L383" s="230">
        <v>1.0706164744432645E-2</v>
      </c>
    </row>
    <row r="384" spans="1:12">
      <c r="A384" s="246">
        <f t="shared" si="6"/>
        <v>46235</v>
      </c>
      <c r="B384" s="226">
        <v>4.5046359161504679E-3</v>
      </c>
      <c r="C384" s="227">
        <v>3.4295888398410135E-2</v>
      </c>
      <c r="D384" s="73">
        <v>2.4988813392075038E-3</v>
      </c>
      <c r="E384" s="45">
        <v>2.5493538060517906E-2</v>
      </c>
      <c r="F384" s="45">
        <v>4.5558086560371081E-4</v>
      </c>
      <c r="G384" s="228">
        <v>5.4900000000000029</v>
      </c>
      <c r="H384" s="103">
        <v>4.5558086560371081E-4</v>
      </c>
      <c r="I384" s="228">
        <v>6.4782000000000028</v>
      </c>
      <c r="J384" s="122">
        <v>0.13250000000000001</v>
      </c>
      <c r="K384" s="229">
        <v>0.13179580189820675</v>
      </c>
      <c r="L384" s="230">
        <v>1.0370536478842229E-2</v>
      </c>
    </row>
    <row r="385" spans="1:12">
      <c r="A385" s="246">
        <f t="shared" si="6"/>
        <v>46266</v>
      </c>
      <c r="B385" s="226">
        <v>3.7623315366550614E-3</v>
      </c>
      <c r="C385" s="227">
        <v>3.3228428630830642E-2</v>
      </c>
      <c r="D385" s="73">
        <v>4.6240516103517315E-3</v>
      </c>
      <c r="E385" s="45">
        <v>2.5942737496027046E-2</v>
      </c>
      <c r="F385" s="45">
        <v>4.5537340619317135E-4</v>
      </c>
      <c r="G385" s="228">
        <v>5.4925000000000033</v>
      </c>
      <c r="H385" s="103">
        <v>4.5537340619317135E-4</v>
      </c>
      <c r="I385" s="228">
        <v>6.4811500000000031</v>
      </c>
      <c r="J385" s="122">
        <v>0.1275</v>
      </c>
      <c r="K385" s="229">
        <v>0.12870321371009485</v>
      </c>
      <c r="L385" s="230">
        <v>1.014018131507477E-2</v>
      </c>
    </row>
    <row r="386" spans="1:12">
      <c r="A386" s="246">
        <f t="shared" si="6"/>
        <v>46296</v>
      </c>
      <c r="B386" s="226">
        <v>3.0761784893713617E-3</v>
      </c>
      <c r="C386" s="227">
        <v>3.5475339683505025E-2</v>
      </c>
      <c r="D386" s="73">
        <v>3.9492270144718677E-3</v>
      </c>
      <c r="E386" s="45">
        <v>3.3714715747189983E-2</v>
      </c>
      <c r="F386" s="45">
        <v>4.5516613563956199E-4</v>
      </c>
      <c r="G386" s="228">
        <v>5.4950000000000037</v>
      </c>
      <c r="H386" s="103">
        <v>4.5516613563978403E-4</v>
      </c>
      <c r="I386" s="228">
        <v>6.4841000000000042</v>
      </c>
      <c r="J386" s="122">
        <v>0.1275</v>
      </c>
      <c r="K386" s="229">
        <v>0.12632859856183443</v>
      </c>
      <c r="L386" s="230">
        <v>9.9629122280184834E-3</v>
      </c>
    </row>
    <row r="387" spans="1:12">
      <c r="A387" s="246">
        <f t="shared" si="6"/>
        <v>46327</v>
      </c>
      <c r="B387" s="226">
        <v>3.3722390775903222E-3</v>
      </c>
      <c r="C387" s="227">
        <v>3.7100179700607416E-2</v>
      </c>
      <c r="D387" s="73">
        <v>2.6637835232996565E-3</v>
      </c>
      <c r="E387" s="45">
        <v>3.3672094385322149E-2</v>
      </c>
      <c r="F387" s="45">
        <v>4.5495905368531098E-4</v>
      </c>
      <c r="G387" s="228">
        <v>5.4975000000000041</v>
      </c>
      <c r="H387" s="103">
        <v>4.5495905368531098E-4</v>
      </c>
      <c r="I387" s="228">
        <v>6.4870500000000044</v>
      </c>
      <c r="J387" s="122">
        <v>0.1275</v>
      </c>
      <c r="K387" s="229">
        <v>0.12632859856183509</v>
      </c>
      <c r="L387" s="230">
        <v>9.9629122280184834E-3</v>
      </c>
    </row>
    <row r="388" spans="1:12" ht="13.5" thickBot="1">
      <c r="A388" s="245">
        <f t="shared" si="6"/>
        <v>46357</v>
      </c>
      <c r="B388" s="220">
        <v>6.1363963045721892E-3</v>
      </c>
      <c r="C388" s="221">
        <v>4.003220189942569E-2</v>
      </c>
      <c r="D388" s="222">
        <v>3.052413370068674E-3</v>
      </c>
      <c r="E388" s="223">
        <v>3.7008758059296154E-2</v>
      </c>
      <c r="F388" s="223">
        <v>4.547521600719584E-4</v>
      </c>
      <c r="G388" s="224">
        <v>5.5</v>
      </c>
      <c r="H388" s="225">
        <v>4.547521600719584E-4</v>
      </c>
      <c r="I388" s="224">
        <v>6.4899999999999993</v>
      </c>
      <c r="J388" s="231">
        <v>0.1275</v>
      </c>
      <c r="K388" s="231">
        <v>0.12632859856183509</v>
      </c>
      <c r="L388" s="232">
        <v>9.9629122280184834E-3</v>
      </c>
    </row>
    <row r="389" spans="1:12" ht="13.5" thickTop="1">
      <c r="A389" s="339">
        <f t="shared" si="6"/>
        <v>46388</v>
      </c>
      <c r="B389" s="340">
        <v>3.7599062815760753E-3</v>
      </c>
      <c r="C389" s="227">
        <v>3.9989611689809301E-2</v>
      </c>
      <c r="D389" s="73">
        <v>1.1789560180108793E-3</v>
      </c>
      <c r="E389" s="45">
        <v>3.4795545947801321E-2</v>
      </c>
      <c r="F389" s="45">
        <f t="shared" ref="F389:F400" si="7">G389/G388-1</f>
        <v>3.0303030303029388E-3</v>
      </c>
      <c r="G389" s="228">
        <v>5.5166666666666666</v>
      </c>
      <c r="H389" s="103">
        <f t="shared" ref="H389:H400" si="8">I389/I388-1</f>
        <v>3.0303030303029388E-3</v>
      </c>
      <c r="I389" s="228">
        <v>6.509666666666666</v>
      </c>
      <c r="J389" s="122">
        <v>0.1275</v>
      </c>
      <c r="K389" s="229">
        <v>0.12632859856183487</v>
      </c>
      <c r="L389" s="230">
        <f t="shared" ref="L389:L400" si="9">((1+K389)^(1/12))-1</f>
        <v>9.9629122280184834E-3</v>
      </c>
    </row>
    <row r="390" spans="1:12">
      <c r="A390" s="339">
        <f t="shared" si="6"/>
        <v>46419</v>
      </c>
      <c r="B390" s="341">
        <v>5.306258175791001E-3</v>
      </c>
      <c r="C390" s="227">
        <v>4.0979345530938849E-2</v>
      </c>
      <c r="D390" s="73">
        <v>1.5985387441630472E-3</v>
      </c>
      <c r="E390" s="45">
        <v>3.4022165801814275E-2</v>
      </c>
      <c r="F390" s="45">
        <f t="shared" si="7"/>
        <v>3.0211480362538623E-3</v>
      </c>
      <c r="G390" s="228">
        <v>5.5333333333333332</v>
      </c>
      <c r="H390" s="103">
        <f t="shared" si="8"/>
        <v>3.0211480362538623E-3</v>
      </c>
      <c r="I390" s="228">
        <v>6.5293333333333328</v>
      </c>
      <c r="J390" s="122">
        <v>0.1275</v>
      </c>
      <c r="K390" s="229">
        <v>0.1263285985618342</v>
      </c>
      <c r="L390" s="230">
        <f t="shared" si="9"/>
        <v>9.9629122280184834E-3</v>
      </c>
    </row>
    <row r="391" spans="1:12">
      <c r="A391" s="339">
        <f t="shared" si="6"/>
        <v>46447</v>
      </c>
      <c r="B391" s="341">
        <v>2.6474911256921807E-3</v>
      </c>
      <c r="C391" s="227">
        <v>4.0756861613441053E-2</v>
      </c>
      <c r="D391" s="73">
        <v>3.1751238806392301E-3</v>
      </c>
      <c r="E391" s="45">
        <v>3.379798914149057E-2</v>
      </c>
      <c r="F391" s="45">
        <f t="shared" si="7"/>
        <v>3.0120481927711218E-3</v>
      </c>
      <c r="G391" s="228">
        <v>5.55</v>
      </c>
      <c r="H391" s="103">
        <f t="shared" si="8"/>
        <v>3.0120481927711218E-3</v>
      </c>
      <c r="I391" s="228">
        <v>6.5489999999999995</v>
      </c>
      <c r="J391" s="122">
        <v>0.125</v>
      </c>
      <c r="K391" s="229">
        <v>0.12530664182348469</v>
      </c>
      <c r="L391" s="230">
        <f t="shared" si="9"/>
        <v>9.8865159406555936E-3</v>
      </c>
    </row>
    <row r="392" spans="1:12">
      <c r="A392" s="339">
        <f t="shared" si="6"/>
        <v>46478</v>
      </c>
      <c r="B392" s="341">
        <v>5.0923019849322682E-3</v>
      </c>
      <c r="C392" s="227">
        <v>4.2578717432147917E-2</v>
      </c>
      <c r="D392" s="73">
        <v>3.4215800898640403E-3</v>
      </c>
      <c r="E392" s="45">
        <v>3.3852768915305642E-2</v>
      </c>
      <c r="F392" s="45">
        <f t="shared" si="7"/>
        <v>3.0030030030030463E-3</v>
      </c>
      <c r="G392" s="228">
        <v>5.5666666666666664</v>
      </c>
      <c r="H392" s="103">
        <f t="shared" si="8"/>
        <v>3.0030030030030463E-3</v>
      </c>
      <c r="I392" s="228">
        <v>6.5686666666666662</v>
      </c>
      <c r="J392" s="122">
        <v>0.1225</v>
      </c>
      <c r="K392" s="229">
        <v>0.12359410966303662</v>
      </c>
      <c r="L392" s="230">
        <f t="shared" si="9"/>
        <v>9.7583530499469884E-3</v>
      </c>
    </row>
    <row r="393" spans="1:12">
      <c r="A393" s="338">
        <f t="shared" si="6"/>
        <v>46508</v>
      </c>
      <c r="B393" s="341">
        <v>1.6935168700333847E-3</v>
      </c>
      <c r="C393" s="227">
        <v>4.2470416383667775E-2</v>
      </c>
      <c r="D393" s="73">
        <v>2.9070404947675321E-3</v>
      </c>
      <c r="E393" s="45">
        <v>3.3844921109823511E-2</v>
      </c>
      <c r="F393" s="45">
        <f t="shared" si="7"/>
        <v>2.9940119760478723E-3</v>
      </c>
      <c r="G393" s="228">
        <v>5.583333333333333</v>
      </c>
      <c r="H393" s="103">
        <f t="shared" si="8"/>
        <v>2.9940119760478723E-3</v>
      </c>
      <c r="I393" s="228">
        <v>6.5883333333333329</v>
      </c>
      <c r="J393" s="122">
        <v>0.1225</v>
      </c>
      <c r="K393" s="229">
        <v>0.12133551903197352</v>
      </c>
      <c r="L393" s="230">
        <f t="shared" si="9"/>
        <v>9.5890500201583073E-3</v>
      </c>
    </row>
    <row r="394" spans="1:12">
      <c r="A394" s="339">
        <f t="shared" si="6"/>
        <v>46539</v>
      </c>
      <c r="B394" s="341">
        <v>3.8760085272189215E-3</v>
      </c>
      <c r="C394" s="227">
        <v>4.3892841327630494E-2</v>
      </c>
      <c r="D394" s="73">
        <v>3.0585213010827506E-3</v>
      </c>
      <c r="E394" s="45">
        <v>3.4114631262373019E-2</v>
      </c>
      <c r="F394" s="45">
        <f t="shared" si="7"/>
        <v>2.9850746268655914E-3</v>
      </c>
      <c r="G394" s="228">
        <v>5.6</v>
      </c>
      <c r="H394" s="103">
        <f t="shared" si="8"/>
        <v>2.9850746268655914E-3</v>
      </c>
      <c r="I394" s="228">
        <v>6.6079999999999997</v>
      </c>
      <c r="J394" s="122">
        <v>0.12</v>
      </c>
      <c r="K394" s="229">
        <v>0.1201999643874011</v>
      </c>
      <c r="L394" s="230">
        <f t="shared" si="9"/>
        <v>9.503811185435973E-3</v>
      </c>
    </row>
    <row r="395" spans="1:12">
      <c r="A395" s="339">
        <f t="shared" si="6"/>
        <v>46569</v>
      </c>
      <c r="B395" s="341">
        <v>2.211209217732435E-3</v>
      </c>
      <c r="C395" s="227">
        <v>4.6387008826275222E-2</v>
      </c>
      <c r="D395" s="73">
        <v>8.6668503144915476E-4</v>
      </c>
      <c r="E395" s="45">
        <v>3.349158450807721E-2</v>
      </c>
      <c r="F395" s="45">
        <f t="shared" si="7"/>
        <v>2.9761904761904656E-3</v>
      </c>
      <c r="G395" s="228">
        <v>5.6166666666666663</v>
      </c>
      <c r="H395" s="103">
        <f t="shared" si="8"/>
        <v>2.9761904761902436E-3</v>
      </c>
      <c r="I395" s="228">
        <v>6.6276666666666655</v>
      </c>
      <c r="J395" s="122">
        <v>0.12</v>
      </c>
      <c r="K395" s="229">
        <v>0.11883881848022139</v>
      </c>
      <c r="L395" s="230">
        <f t="shared" si="9"/>
        <v>9.4015342208340069E-3</v>
      </c>
    </row>
    <row r="396" spans="1:12">
      <c r="A396" s="339">
        <f t="shared" si="6"/>
        <v>46600</v>
      </c>
      <c r="B396" s="341">
        <v>1.0809879190412097E-3</v>
      </c>
      <c r="C396" s="227">
        <v>4.2820613352448689E-2</v>
      </c>
      <c r="D396" s="73">
        <v>1.5998331491684503E-3</v>
      </c>
      <c r="E396" s="45">
        <v>3.2564741839453681E-2</v>
      </c>
      <c r="F396" s="45">
        <f t="shared" si="7"/>
        <v>2.9673590504450953E-3</v>
      </c>
      <c r="G396" s="228">
        <v>5.6333333333333329</v>
      </c>
      <c r="H396" s="103">
        <f t="shared" si="8"/>
        <v>2.9673590504450953E-3</v>
      </c>
      <c r="I396" s="228">
        <v>6.6473333333333322</v>
      </c>
      <c r="J396" s="122">
        <v>0.11749999999999999</v>
      </c>
      <c r="K396" s="229">
        <v>0.11668218490198111</v>
      </c>
      <c r="L396" s="230">
        <f t="shared" si="9"/>
        <v>9.239250282218725E-3</v>
      </c>
    </row>
    <row r="397" spans="1:12">
      <c r="A397" s="339">
        <f t="shared" si="6"/>
        <v>46631</v>
      </c>
      <c r="B397" s="341">
        <v>1.8697480587279713E-3</v>
      </c>
      <c r="C397" s="227">
        <v>4.0854385888770883E-2</v>
      </c>
      <c r="D397" s="73">
        <v>4.2458433838201692E-3</v>
      </c>
      <c r="E397" s="45">
        <v>3.2176014853309676E-2</v>
      </c>
      <c r="F397" s="45">
        <f t="shared" si="7"/>
        <v>2.9585798816567088E-3</v>
      </c>
      <c r="G397" s="228">
        <v>5.6499999999999995</v>
      </c>
      <c r="H397" s="103">
        <f t="shared" si="8"/>
        <v>2.9585798816567088E-3</v>
      </c>
      <c r="I397" s="228">
        <v>6.6669999999999989</v>
      </c>
      <c r="J397" s="122">
        <v>0.11749999999999999</v>
      </c>
      <c r="K397" s="229">
        <v>0.1163420444833525</v>
      </c>
      <c r="L397" s="230">
        <f t="shared" si="9"/>
        <v>9.2136289221982359E-3</v>
      </c>
    </row>
    <row r="398" spans="1:12">
      <c r="A398" s="338">
        <f t="shared" si="6"/>
        <v>46661</v>
      </c>
      <c r="B398" s="341">
        <v>3.3572438506337399E-3</v>
      </c>
      <c r="C398" s="227">
        <v>4.1146036832403032E-2</v>
      </c>
      <c r="D398" s="73">
        <v>5.58983605936203E-3</v>
      </c>
      <c r="E398" s="45">
        <v>3.3862750855809365E-2</v>
      </c>
      <c r="F398" s="45">
        <f t="shared" si="7"/>
        <v>2.9498525073745618E-3</v>
      </c>
      <c r="G398" s="228">
        <v>5.6666666666666661</v>
      </c>
      <c r="H398" s="103">
        <f t="shared" si="8"/>
        <v>2.9498525073745618E-3</v>
      </c>
      <c r="I398" s="228">
        <v>6.6866666666666656</v>
      </c>
      <c r="J398" s="122">
        <v>0.11749999999999999</v>
      </c>
      <c r="K398" s="229">
        <v>0.11634204448335229</v>
      </c>
      <c r="L398" s="230">
        <f t="shared" si="9"/>
        <v>9.2136289221982359E-3</v>
      </c>
    </row>
    <row r="399" spans="1:12">
      <c r="A399" s="339">
        <f t="shared" si="6"/>
        <v>46692</v>
      </c>
      <c r="B399" s="341">
        <v>2.315887568003161E-3</v>
      </c>
      <c r="C399" s="227">
        <v>4.0049917022750181E-2</v>
      </c>
      <c r="D399" s="73">
        <v>4.6716607747803174E-3</v>
      </c>
      <c r="E399" s="45">
        <v>3.5933105378142205E-2</v>
      </c>
      <c r="F399" s="45">
        <f t="shared" si="7"/>
        <v>2.9411764705882248E-3</v>
      </c>
      <c r="G399" s="228">
        <v>5.6833333333333327</v>
      </c>
      <c r="H399" s="103">
        <f t="shared" si="8"/>
        <v>2.9411764705882248E-3</v>
      </c>
      <c r="I399" s="228">
        <v>6.7063333333333324</v>
      </c>
      <c r="J399" s="122">
        <v>0.11749999999999999</v>
      </c>
      <c r="K399" s="229">
        <v>0.11634204448335229</v>
      </c>
      <c r="L399" s="230">
        <f t="shared" si="9"/>
        <v>9.2136289221982359E-3</v>
      </c>
    </row>
    <row r="400" spans="1:12" ht="13.5" thickBot="1">
      <c r="A400" s="343">
        <f t="shared" si="6"/>
        <v>46722</v>
      </c>
      <c r="B400" s="342">
        <v>5.8724568706112201E-3</v>
      </c>
      <c r="C400" s="221">
        <v>3.9777081065917264E-2</v>
      </c>
      <c r="D400" s="222">
        <v>3.9112546551893779E-3</v>
      </c>
      <c r="E400" s="223">
        <v>3.68201000233499E-2</v>
      </c>
      <c r="F400" s="223">
        <f t="shared" si="7"/>
        <v>2.9325513196483133E-3</v>
      </c>
      <c r="G400" s="224">
        <v>5.7</v>
      </c>
      <c r="H400" s="225">
        <f t="shared" si="8"/>
        <v>2.9325513196483133E-3</v>
      </c>
      <c r="I400" s="224">
        <v>6.726</v>
      </c>
      <c r="J400" s="231">
        <v>0.11749999999999999</v>
      </c>
      <c r="K400" s="231">
        <v>0.1163420444833536</v>
      </c>
      <c r="L400" s="232">
        <f t="shared" si="9"/>
        <v>9.213628922198458E-3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Normal="100" workbookViewId="0">
      <pane ySplit="4" topLeftCell="A275" activePane="bottomLeft" state="frozen"/>
      <selection activeCell="L109" sqref="L109"/>
      <selection pane="bottomLeft" activeCell="F305" sqref="F305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5"/>
      <c r="B2" s="374" t="s">
        <v>47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6"/>
    </row>
    <row r="3" spans="1:17" ht="33.75" customHeight="1">
      <c r="A3" s="296"/>
      <c r="B3" s="373" t="s">
        <v>4</v>
      </c>
      <c r="C3" s="373"/>
      <c r="D3" s="373" t="s">
        <v>52</v>
      </c>
      <c r="E3" s="373"/>
      <c r="F3" s="373" t="s">
        <v>53</v>
      </c>
      <c r="G3" s="373"/>
      <c r="H3" s="297" t="s">
        <v>54</v>
      </c>
      <c r="I3" s="297"/>
      <c r="J3" s="373" t="s">
        <v>55</v>
      </c>
      <c r="K3" s="373"/>
      <c r="L3" s="373" t="s">
        <v>56</v>
      </c>
      <c r="M3" s="373"/>
      <c r="N3" s="373" t="s">
        <v>57</v>
      </c>
      <c r="O3" s="373"/>
      <c r="P3" s="373" t="s">
        <v>71</v>
      </c>
      <c r="Q3" s="373"/>
    </row>
    <row r="4" spans="1:17" ht="13.5" thickBot="1">
      <c r="A4" s="291"/>
      <c r="B4" s="293" t="s">
        <v>8</v>
      </c>
      <c r="C4" s="293" t="s">
        <v>50</v>
      </c>
      <c r="D4" s="293" t="s">
        <v>8</v>
      </c>
      <c r="E4" s="293" t="s">
        <v>50</v>
      </c>
      <c r="F4" s="293" t="s">
        <v>8</v>
      </c>
      <c r="G4" s="293" t="s">
        <v>50</v>
      </c>
      <c r="H4" s="293" t="s">
        <v>8</v>
      </c>
      <c r="I4" s="293" t="s">
        <v>50</v>
      </c>
      <c r="J4" s="293" t="s">
        <v>8</v>
      </c>
      <c r="K4" s="293" t="s">
        <v>50</v>
      </c>
      <c r="L4" s="293" t="s">
        <v>8</v>
      </c>
      <c r="M4" s="293" t="s">
        <v>50</v>
      </c>
      <c r="N4" s="298" t="s">
        <v>8</v>
      </c>
      <c r="O4" s="298" t="s">
        <v>50</v>
      </c>
      <c r="P4" s="298" t="s">
        <v>8</v>
      </c>
      <c r="Q4" s="298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2.7051263206736564E-3</v>
      </c>
      <c r="I291" s="180">
        <v>-1.1728932610273191E-3</v>
      </c>
      <c r="J291" s="179">
        <v>2.7479985577656407E-3</v>
      </c>
      <c r="K291" s="180">
        <v>-2.0476366625666098E-2</v>
      </c>
      <c r="L291" s="179">
        <v>2.4999999999999467E-3</v>
      </c>
      <c r="M291" s="180">
        <v>3.9452488887899539E-2</v>
      </c>
      <c r="N291" s="179">
        <v>2.7999999999999137E-3</v>
      </c>
      <c r="O291" s="180">
        <v>6.4175928499221602E-2</v>
      </c>
      <c r="P291" s="254">
        <v>3.005436264891248E-4</v>
      </c>
      <c r="Q291" s="255">
        <v>4.1801685029163815E-2</v>
      </c>
    </row>
    <row r="292" spans="1:17" ht="13.5" thickBot="1">
      <c r="A292" s="325">
        <f t="shared" si="4"/>
        <v>45992</v>
      </c>
      <c r="B292" s="326">
        <v>3.2999319685482753E-3</v>
      </c>
      <c r="C292" s="327">
        <v>4.2643475811562581E-2</v>
      </c>
      <c r="D292" s="334">
        <v>-2.2099862781026491E-3</v>
      </c>
      <c r="E292" s="327">
        <v>5.2871553164139495E-2</v>
      </c>
      <c r="F292" s="334">
        <v>5.2585079476210606E-3</v>
      </c>
      <c r="G292" s="327">
        <v>3.9081896544972405E-2</v>
      </c>
      <c r="H292" s="334">
        <v>-1.7499288351718878E-4</v>
      </c>
      <c r="I292" s="327">
        <v>-1.0608511181423363E-2</v>
      </c>
      <c r="J292" s="334">
        <v>-1.2227492673665408E-3</v>
      </c>
      <c r="K292" s="327">
        <v>-3.3357831249751113E-2</v>
      </c>
      <c r="L292" s="334">
        <v>2.3999999999999577E-3</v>
      </c>
      <c r="M292" s="327">
        <v>4.0698336857001749E-2</v>
      </c>
      <c r="N292" s="334">
        <v>2.0999999999999908E-3</v>
      </c>
      <c r="O292" s="327">
        <v>6.0999599989125519E-2</v>
      </c>
      <c r="P292" s="335">
        <v>4.7251910922867513E-3</v>
      </c>
      <c r="Q292" s="336">
        <v>4.1804195516273568E-2</v>
      </c>
    </row>
    <row r="293" spans="1:17" ht="13.5" thickTop="1">
      <c r="A293" s="275">
        <f t="shared" si="4"/>
        <v>46023</v>
      </c>
      <c r="B293" s="267">
        <v>3.8010127929610782E-3</v>
      </c>
      <c r="C293" s="268">
        <v>4.4934799053974794E-2</v>
      </c>
      <c r="D293" s="269">
        <v>4.7816077593414441E-3</v>
      </c>
      <c r="E293" s="268">
        <v>7.4252247456418452E-2</v>
      </c>
      <c r="F293" s="269">
        <v>3.4551739420791705E-3</v>
      </c>
      <c r="G293" s="268">
        <v>3.4955369012209969E-2</v>
      </c>
      <c r="H293" s="269">
        <v>3.320269246416041E-3</v>
      </c>
      <c r="I293" s="268">
        <v>-9.9964745671019539E-3</v>
      </c>
      <c r="J293" s="269">
        <v>2.5875841186295823E-3</v>
      </c>
      <c r="K293" s="268">
        <v>-3.3170237030064054E-2</v>
      </c>
      <c r="L293" s="269">
        <v>4.9999999999998934E-3</v>
      </c>
      <c r="M293" s="268">
        <v>4.4439613082970508E-2</v>
      </c>
      <c r="N293" s="269">
        <v>5.1212955246622283E-3</v>
      </c>
      <c r="O293" s="268">
        <v>5.8809861489493853E-2</v>
      </c>
      <c r="P293" s="270">
        <v>2.0208274326665165E-3</v>
      </c>
      <c r="Q293" s="271">
        <v>4.390950201403987E-2</v>
      </c>
    </row>
    <row r="294" spans="1:17">
      <c r="A294" s="275">
        <f t="shared" si="4"/>
        <v>46054</v>
      </c>
      <c r="B294" s="267">
        <v>4.3504413013377707E-3</v>
      </c>
      <c r="C294" s="268">
        <v>3.5909635351969449E-2</v>
      </c>
      <c r="D294" s="269">
        <v>-1.8349697508848184E-3</v>
      </c>
      <c r="E294" s="268">
        <v>3.9455243434281861E-2</v>
      </c>
      <c r="F294" s="269">
        <v>6.5365172126283788E-3</v>
      </c>
      <c r="G294" s="268">
        <v>3.4674145191902372E-2</v>
      </c>
      <c r="H294" s="269">
        <v>2.347668162983263E-3</v>
      </c>
      <c r="I294" s="268">
        <v>-1.8022721177945566E-2</v>
      </c>
      <c r="J294" s="269">
        <v>1.6394694294861178E-3</v>
      </c>
      <c r="K294" s="268">
        <v>-4.2878475681641492E-2</v>
      </c>
      <c r="L294" s="269">
        <v>4.2885471154603394E-3</v>
      </c>
      <c r="M294" s="268">
        <v>3.9459658678951293E-2</v>
      </c>
      <c r="N294" s="269">
        <v>3.4763914684887709E-3</v>
      </c>
      <c r="O294" s="268">
        <v>5.70994916513059E-2</v>
      </c>
      <c r="P294" s="270">
        <v>4.3726968075106232E-3</v>
      </c>
      <c r="Q294" s="271">
        <v>3.3557419255334731E-2</v>
      </c>
    </row>
    <row r="295" spans="1:17">
      <c r="A295" s="275">
        <f t="shared" si="4"/>
        <v>46082</v>
      </c>
      <c r="B295" s="267">
        <v>2.8618283546093526E-3</v>
      </c>
      <c r="C295" s="272">
        <v>3.3088671677675929E-2</v>
      </c>
      <c r="D295" s="269">
        <v>1.7174355892957127E-3</v>
      </c>
      <c r="E295" s="268">
        <v>3.9338507126795985E-2</v>
      </c>
      <c r="F295" s="269">
        <v>3.262706046006203E-3</v>
      </c>
      <c r="G295" s="268">
        <v>3.092078322630698E-2</v>
      </c>
      <c r="H295" s="269">
        <v>3.3926600447191646E-3</v>
      </c>
      <c r="I295" s="268">
        <v>-1.1330856458275362E-2</v>
      </c>
      <c r="J295" s="269">
        <v>3.267116098754963E-3</v>
      </c>
      <c r="K295" s="268">
        <v>-3.2691649743187501E-2</v>
      </c>
      <c r="L295" s="269">
        <v>3.6916367071280209E-3</v>
      </c>
      <c r="M295" s="268">
        <v>3.5016831458838604E-2</v>
      </c>
      <c r="N295" s="269">
        <v>3.6750381861647696E-3</v>
      </c>
      <c r="O295" s="268">
        <v>5.6967894650029605E-2</v>
      </c>
      <c r="P295" s="270">
        <v>3.0315921749317631E-3</v>
      </c>
      <c r="Q295" s="271">
        <v>3.1056661149907905E-2</v>
      </c>
    </row>
    <row r="296" spans="1:17">
      <c r="A296" s="275">
        <f t="shared" si="4"/>
        <v>46113</v>
      </c>
      <c r="B296" s="267">
        <v>3.3359518618272244E-3</v>
      </c>
      <c r="C296" s="268">
        <v>3.209629851550333E-2</v>
      </c>
      <c r="D296" s="269">
        <v>4.5939216491299728E-3</v>
      </c>
      <c r="E296" s="268">
        <v>4.0496911116099099E-2</v>
      </c>
      <c r="F296" s="269">
        <v>2.8950492574928433E-3</v>
      </c>
      <c r="G296" s="268">
        <v>2.9185769399292516E-2</v>
      </c>
      <c r="H296" s="269">
        <v>3.3684127445212653E-3</v>
      </c>
      <c r="I296" s="268">
        <v>-1.0350003406286334E-2</v>
      </c>
      <c r="J296" s="269">
        <v>3.3102921080174763E-3</v>
      </c>
      <c r="K296" s="268">
        <v>-3.0763785019491396E-2</v>
      </c>
      <c r="L296" s="269">
        <v>3.358255202442928E-3</v>
      </c>
      <c r="M296" s="268">
        <v>3.3737489665241149E-2</v>
      </c>
      <c r="N296" s="269">
        <v>3.7798341137065261E-3</v>
      </c>
      <c r="O296" s="268">
        <v>5.4740091415966141E-2</v>
      </c>
      <c r="P296" s="270">
        <v>3.4765768246483031E-3</v>
      </c>
      <c r="Q296" s="271">
        <v>2.9699085512422396E-2</v>
      </c>
    </row>
    <row r="297" spans="1:17">
      <c r="A297" s="275">
        <f t="shared" si="4"/>
        <v>46143</v>
      </c>
      <c r="B297" s="267">
        <v>1.7975816534820943E-3</v>
      </c>
      <c r="C297" s="268">
        <v>3.1270132383701688E-2</v>
      </c>
      <c r="D297" s="269">
        <v>3.668161541101167E-3</v>
      </c>
      <c r="E297" s="268">
        <v>3.7023208747058778E-2</v>
      </c>
      <c r="F297" s="269">
        <v>1.1422163150025533E-3</v>
      </c>
      <c r="G297" s="268">
        <v>2.926607575323148E-2</v>
      </c>
      <c r="H297" s="269">
        <v>2.9146534541286684E-3</v>
      </c>
      <c r="I297" s="268">
        <v>-2.5789029353567861E-3</v>
      </c>
      <c r="J297" s="269">
        <v>2.0451815994608769E-3</v>
      </c>
      <c r="K297" s="268">
        <v>-2.0776458394582975E-2</v>
      </c>
      <c r="L297" s="269">
        <v>2.2723393899646283E-3</v>
      </c>
      <c r="M297" s="268">
        <v>3.2267103797838592E-2</v>
      </c>
      <c r="N297" s="269">
        <v>1.0011948836136986E-2</v>
      </c>
      <c r="O297" s="268">
        <v>6.2537497752488846E-2</v>
      </c>
      <c r="P297" s="270">
        <v>1.5957135518607224E-3</v>
      </c>
      <c r="Q297" s="271">
        <v>2.7744601806048097E-2</v>
      </c>
    </row>
    <row r="298" spans="1:17">
      <c r="A298" s="275">
        <f t="shared" si="4"/>
        <v>46174</v>
      </c>
      <c r="B298" s="267">
        <v>2.5081111543823198E-3</v>
      </c>
      <c r="C298" s="268">
        <v>3.1381230881570632E-2</v>
      </c>
      <c r="D298" s="269">
        <v>4.0365548081797709E-3</v>
      </c>
      <c r="E298" s="268">
        <v>3.4997120655742675E-2</v>
      </c>
      <c r="F298" s="269">
        <v>1.9706681602256193E-3</v>
      </c>
      <c r="G298" s="268">
        <v>3.011616889427815E-2</v>
      </c>
      <c r="H298" s="269">
        <v>2.7969109741252662E-3</v>
      </c>
      <c r="I298" s="268">
        <v>1.7198890687731616E-2</v>
      </c>
      <c r="J298" s="269">
        <v>2.1772580091123928E-3</v>
      </c>
      <c r="K298" s="268">
        <v>6.8615785480941049E-3</v>
      </c>
      <c r="L298" s="269">
        <v>2.0040533743039823E-3</v>
      </c>
      <c r="M298" s="268">
        <v>3.2065278557561028E-2</v>
      </c>
      <c r="N298" s="269">
        <v>8.4448076105543279E-3</v>
      </c>
      <c r="O298" s="268">
        <v>6.1321733855000504E-2</v>
      </c>
      <c r="P298" s="270">
        <v>2.0826787091547949E-3</v>
      </c>
      <c r="Q298" s="271">
        <v>2.7419928138674665E-2</v>
      </c>
    </row>
    <row r="299" spans="1:17">
      <c r="A299" s="275">
        <f t="shared" si="4"/>
        <v>46204</v>
      </c>
      <c r="B299" s="267">
        <v>-1.7766086926551683E-4</v>
      </c>
      <c r="C299" s="268">
        <v>2.852435494914074E-2</v>
      </c>
      <c r="D299" s="269">
        <v>-4.0320686752342016E-3</v>
      </c>
      <c r="E299" s="268">
        <v>2.394143069131327E-2</v>
      </c>
      <c r="F299" s="269">
        <v>1.1800753591983959E-3</v>
      </c>
      <c r="G299" s="268">
        <v>3.0140729774184249E-2</v>
      </c>
      <c r="H299" s="269">
        <v>1.4700636645597065E-3</v>
      </c>
      <c r="I299" s="268">
        <v>2.6583108991206306E-2</v>
      </c>
      <c r="J299" s="269">
        <v>1.2149674721819714E-3</v>
      </c>
      <c r="K299" s="268">
        <v>2.1267376850832687E-2</v>
      </c>
      <c r="L299" s="269">
        <v>5.5224658073838029E-4</v>
      </c>
      <c r="M299" s="268">
        <v>2.985462558965124E-2</v>
      </c>
      <c r="N299" s="269">
        <v>4.8848897023743287E-3</v>
      </c>
      <c r="O299" s="268">
        <v>5.6888488220805389E-2</v>
      </c>
      <c r="P299" s="270">
        <v>-7.1394697356452763E-4</v>
      </c>
      <c r="Q299" s="271">
        <v>2.4535500686818645E-2</v>
      </c>
    </row>
    <row r="300" spans="1:17">
      <c r="A300" s="275">
        <f t="shared" si="4"/>
        <v>46235</v>
      </c>
      <c r="B300" s="267">
        <v>4.5046359161504679E-3</v>
      </c>
      <c r="C300" s="268">
        <v>3.4295888398410135E-2</v>
      </c>
      <c r="D300" s="269">
        <v>1.1731630783740954E-2</v>
      </c>
      <c r="E300" s="268">
        <v>4.2314027657485154E-2</v>
      </c>
      <c r="F300" s="269">
        <v>1.9733363268175097E-3</v>
      </c>
      <c r="G300" s="268">
        <v>3.1490818852523805E-2</v>
      </c>
      <c r="H300" s="269">
        <v>2.4988813392075038E-3</v>
      </c>
      <c r="I300" s="268">
        <v>2.5493538060517906E-2</v>
      </c>
      <c r="J300" s="269">
        <v>2.3115634906496485E-3</v>
      </c>
      <c r="K300" s="268">
        <v>1.9298845435944845E-2</v>
      </c>
      <c r="L300" s="269">
        <v>2.924177878284473E-3</v>
      </c>
      <c r="M300" s="268">
        <v>3.3589616435154124E-2</v>
      </c>
      <c r="N300" s="269">
        <v>2.9520748252926943E-3</v>
      </c>
      <c r="O300" s="268">
        <v>5.2640021966259942E-2</v>
      </c>
      <c r="P300" s="270">
        <v>4.6459158600389294E-3</v>
      </c>
      <c r="Q300" s="271">
        <v>3.1461796010197496E-2</v>
      </c>
    </row>
    <row r="301" spans="1:17">
      <c r="A301" s="275">
        <f t="shared" si="4"/>
        <v>46266</v>
      </c>
      <c r="B301" s="267">
        <v>3.7623315366550614E-3</v>
      </c>
      <c r="C301" s="268">
        <v>3.3228428630830642E-2</v>
      </c>
      <c r="D301" s="269">
        <v>6.4808407344594254E-3</v>
      </c>
      <c r="E301" s="268">
        <v>5.5509806575820386E-2</v>
      </c>
      <c r="F301" s="269">
        <v>2.8008644352131018E-3</v>
      </c>
      <c r="G301" s="268">
        <v>3.3696152636353505E-2</v>
      </c>
      <c r="H301" s="269">
        <v>4.6240516103517315E-3</v>
      </c>
      <c r="I301" s="268">
        <v>2.5942737496027046E-2</v>
      </c>
      <c r="J301" s="269">
        <v>5.0713302735059251E-3</v>
      </c>
      <c r="K301" s="268">
        <v>1.9419029449738723E-2</v>
      </c>
      <c r="L301" s="269">
        <v>4.0606245976417821E-3</v>
      </c>
      <c r="M301" s="268">
        <v>3.5198639257374431E-2</v>
      </c>
      <c r="N301" s="269">
        <v>2.6995675898147109E-3</v>
      </c>
      <c r="O301" s="268">
        <v>5.3269828214052239E-2</v>
      </c>
      <c r="P301" s="270">
        <v>3.9429631981497959E-3</v>
      </c>
      <c r="Q301" s="271">
        <v>3.0171997070474132E-2</v>
      </c>
    </row>
    <row r="302" spans="1:17">
      <c r="A302" s="275">
        <f t="shared" si="4"/>
        <v>46296</v>
      </c>
      <c r="B302" s="267">
        <v>3.0761784893713617E-3</v>
      </c>
      <c r="C302" s="268">
        <v>3.5475339683505025E-2</v>
      </c>
      <c r="D302" s="269">
        <v>1.3563989433802437E-3</v>
      </c>
      <c r="E302" s="268">
        <v>5.8617332585124471E-2</v>
      </c>
      <c r="F302" s="269">
        <v>3.6853447642231085E-3</v>
      </c>
      <c r="G302" s="268">
        <v>3.5656537158216262E-2</v>
      </c>
      <c r="H302" s="269">
        <v>3.9492270144718677E-3</v>
      </c>
      <c r="I302" s="268">
        <v>3.3714715747189983E-2</v>
      </c>
      <c r="J302" s="269">
        <v>4.3117168625388391E-3</v>
      </c>
      <c r="K302" s="268">
        <v>2.9848588318123426E-2</v>
      </c>
      <c r="L302" s="269">
        <v>3.3671945913049672E-3</v>
      </c>
      <c r="M302" s="268">
        <v>3.7025114333474551E-2</v>
      </c>
      <c r="N302" s="269">
        <v>2.6184421262840374E-3</v>
      </c>
      <c r="O302" s="268">
        <v>5.3814743341574545E-2</v>
      </c>
      <c r="P302" s="270">
        <v>3.1342683000514793E-3</v>
      </c>
      <c r="Q302" s="271">
        <v>3.3090250470675153E-2</v>
      </c>
    </row>
    <row r="303" spans="1:17">
      <c r="A303" s="275">
        <f t="shared" si="4"/>
        <v>46327</v>
      </c>
      <c r="B303" s="267">
        <v>3.3722390775903222E-3</v>
      </c>
      <c r="C303" s="268">
        <v>3.7100179700607416E-2</v>
      </c>
      <c r="D303" s="269">
        <v>2.0331765314862693E-3</v>
      </c>
      <c r="E303" s="268">
        <v>3.2703397109143717E-2</v>
      </c>
      <c r="F303" s="269">
        <v>3.8461031476237917E-3</v>
      </c>
      <c r="G303" s="268">
        <v>3.8661399066198143E-2</v>
      </c>
      <c r="H303" s="269">
        <v>2.6637835232996565E-3</v>
      </c>
      <c r="I303" s="268">
        <v>3.3672094385322149E-2</v>
      </c>
      <c r="J303" s="269">
        <v>2.558014137715503E-3</v>
      </c>
      <c r="K303" s="268">
        <v>2.965346931806323E-2</v>
      </c>
      <c r="L303" s="269">
        <v>3.3806176493444973E-3</v>
      </c>
      <c r="M303" s="268">
        <v>3.7936059588831839E-2</v>
      </c>
      <c r="N303" s="269">
        <v>2.0325782152281757E-3</v>
      </c>
      <c r="O303" s="268">
        <v>5.3008281044851113E-2</v>
      </c>
      <c r="P303" s="270">
        <v>3.2795457079475288E-3</v>
      </c>
      <c r="Q303" s="271">
        <v>3.6166903808609874E-2</v>
      </c>
    </row>
    <row r="304" spans="1:17" ht="13.5" thickBot="1">
      <c r="A304" s="337">
        <f t="shared" si="4"/>
        <v>46357</v>
      </c>
      <c r="B304" s="262">
        <v>6.1363963045721892E-3</v>
      </c>
      <c r="C304" s="263">
        <v>4.003220189942569E-2</v>
      </c>
      <c r="D304" s="264">
        <v>1.7450194606061231E-3</v>
      </c>
      <c r="E304" s="263">
        <v>3.6796791316122679E-2</v>
      </c>
      <c r="F304" s="264">
        <v>7.688996855827579E-3</v>
      </c>
      <c r="G304" s="263">
        <v>4.1172648650115384E-2</v>
      </c>
      <c r="H304" s="264">
        <v>3.052413370068674E-3</v>
      </c>
      <c r="I304" s="263">
        <v>3.7008758059296154E-2</v>
      </c>
      <c r="J304" s="264">
        <v>2.454173936021542E-3</v>
      </c>
      <c r="K304" s="263">
        <v>3.3444060994042291E-2</v>
      </c>
      <c r="L304" s="264">
        <v>5.5304304147427708E-3</v>
      </c>
      <c r="M304" s="263">
        <v>4.1177466820970121E-2</v>
      </c>
      <c r="N304" s="264">
        <v>2.4194304026734503E-3</v>
      </c>
      <c r="O304" s="263">
        <v>5.3343939022330922E-2</v>
      </c>
      <c r="P304" s="265">
        <v>6.4469566328160255E-3</v>
      </c>
      <c r="Q304" s="266">
        <v>3.7942550010209519E-2</v>
      </c>
    </row>
    <row r="305" spans="1:17" ht="13.5" thickTop="1">
      <c r="A305" s="275">
        <f t="shared" si="4"/>
        <v>46388</v>
      </c>
      <c r="B305" s="267">
        <v>3.7599062815760753E-3</v>
      </c>
      <c r="C305" s="268">
        <v>3.9989611689809301E-2</v>
      </c>
      <c r="D305" s="269">
        <v>4.3638097077709492E-3</v>
      </c>
      <c r="E305" s="268">
        <v>3.6365681037091591E-2</v>
      </c>
      <c r="F305" s="269">
        <v>3.5473058573982641E-3</v>
      </c>
      <c r="G305" s="268">
        <v>4.1268243583291397E-2</v>
      </c>
      <c r="H305" s="269">
        <v>1.1789560180108793E-3</v>
      </c>
      <c r="I305" s="268">
        <v>3.4795545947801321E-2</v>
      </c>
      <c r="J305" s="269">
        <v>2.317314028470463E-4</v>
      </c>
      <c r="K305" s="268">
        <v>3.1015702578011783E-2</v>
      </c>
      <c r="L305" s="269">
        <v>3.4090761203939834E-3</v>
      </c>
      <c r="M305" s="268">
        <v>3.9529273691743194E-2</v>
      </c>
      <c r="N305" s="269">
        <v>3.3247123156276981E-3</v>
      </c>
      <c r="O305" s="268">
        <v>5.1461161249526821E-2</v>
      </c>
      <c r="P305" s="270">
        <v>3.6844917546328126E-3</v>
      </c>
      <c r="Q305" s="271">
        <v>3.966585549591195E-2</v>
      </c>
    </row>
    <row r="306" spans="1:17">
      <c r="A306" s="275">
        <f t="shared" si="4"/>
        <v>46419</v>
      </c>
      <c r="B306" s="267">
        <v>5.306258175791001E-3</v>
      </c>
      <c r="C306" s="268">
        <v>4.0979345530938849E-2</v>
      </c>
      <c r="D306" s="269">
        <v>3.3162009517204716E-3</v>
      </c>
      <c r="E306" s="268">
        <v>4.1713991558460561E-2</v>
      </c>
      <c r="F306" s="269">
        <v>6.0076610663455376E-3</v>
      </c>
      <c r="G306" s="268">
        <v>4.0721138633663445E-2</v>
      </c>
      <c r="H306" s="269">
        <v>1.5985387441630472E-3</v>
      </c>
      <c r="I306" s="268">
        <v>3.4022165801814275E-2</v>
      </c>
      <c r="J306" s="269">
        <v>4.2789334285164848E-4</v>
      </c>
      <c r="K306" s="268">
        <v>2.9768593205514948E-2</v>
      </c>
      <c r="L306" s="269">
        <v>4.7543259378808322E-3</v>
      </c>
      <c r="M306" s="268">
        <v>4.0011396805028188E-2</v>
      </c>
      <c r="N306" s="269">
        <v>3.477857716594368E-3</v>
      </c>
      <c r="O306" s="268">
        <v>5.1462697611466934E-2</v>
      </c>
      <c r="P306" s="270">
        <v>4.2185128983307507E-3</v>
      </c>
      <c r="Q306" s="271">
        <v>3.9506253640593902E-2</v>
      </c>
    </row>
    <row r="307" spans="1:17">
      <c r="A307" s="275">
        <f t="shared" si="4"/>
        <v>46447</v>
      </c>
      <c r="B307" s="267">
        <v>2.6474911256921807E-3</v>
      </c>
      <c r="C307" s="272">
        <v>4.0756861613441053E-2</v>
      </c>
      <c r="D307" s="269">
        <v>1.3365163525411727E-3</v>
      </c>
      <c r="E307" s="268">
        <v>4.1317862985189358E-2</v>
      </c>
      <c r="F307" s="269">
        <v>3.1077947277919904E-3</v>
      </c>
      <c r="G307" s="268">
        <v>4.0560443451327144E-2</v>
      </c>
      <c r="H307" s="269">
        <v>3.1751238806392301E-3</v>
      </c>
      <c r="I307" s="268">
        <v>3.379798914149057E-2</v>
      </c>
      <c r="J307" s="269">
        <v>3.0243632394080233E-3</v>
      </c>
      <c r="K307" s="268">
        <v>2.9519427986746116E-2</v>
      </c>
      <c r="L307" s="269">
        <v>3.4407308346302568E-3</v>
      </c>
      <c r="M307" s="268">
        <v>3.9751411608998088E-2</v>
      </c>
      <c r="N307" s="269">
        <v>3.6760138054077185E-3</v>
      </c>
      <c r="O307" s="268">
        <v>5.1463719682557585E-2</v>
      </c>
      <c r="P307" s="270">
        <v>2.7803801867689604E-3</v>
      </c>
      <c r="Q307" s="271">
        <v>3.9245906474341341E-2</v>
      </c>
    </row>
    <row r="308" spans="1:17">
      <c r="A308" s="275">
        <f t="shared" si="4"/>
        <v>46478</v>
      </c>
      <c r="B308" s="267">
        <v>5.0923019849322682E-3</v>
      </c>
      <c r="C308" s="268">
        <v>4.2578717432147917E-2</v>
      </c>
      <c r="D308" s="269">
        <v>6.2864142675875812E-3</v>
      </c>
      <c r="E308" s="268">
        <v>4.3072226373808364E-2</v>
      </c>
      <c r="F308" s="269">
        <v>4.6736988988427264E-3</v>
      </c>
      <c r="G308" s="268">
        <v>4.2405893242826176E-2</v>
      </c>
      <c r="H308" s="269">
        <v>3.4215800898640403E-3</v>
      </c>
      <c r="I308" s="268">
        <v>3.3852768915305642E-2</v>
      </c>
      <c r="J308" s="269">
        <v>3.1296709102244247E-3</v>
      </c>
      <c r="K308" s="268">
        <v>2.9334088482410481E-2</v>
      </c>
      <c r="L308" s="269">
        <v>4.2614681388848386E-3</v>
      </c>
      <c r="M308" s="268">
        <v>4.0687385296142908E-2</v>
      </c>
      <c r="N308" s="269">
        <v>3.7812646326651489E-3</v>
      </c>
      <c r="O308" s="268">
        <v>5.146521815735694E-2</v>
      </c>
      <c r="P308" s="270">
        <v>5.0895090563878309E-3</v>
      </c>
      <c r="Q308" s="271">
        <v>4.0916332329780758E-2</v>
      </c>
    </row>
    <row r="309" spans="1:17">
      <c r="A309" s="275">
        <f t="shared" si="4"/>
        <v>46508</v>
      </c>
      <c r="B309" s="267">
        <v>1.6935168700333847E-3</v>
      </c>
      <c r="C309" s="268">
        <v>4.2470416383667775E-2</v>
      </c>
      <c r="D309" s="269">
        <v>4.7174256782935853E-3</v>
      </c>
      <c r="E309" s="268">
        <v>4.4162684676236852E-2</v>
      </c>
      <c r="F309" s="269">
        <v>6.3325814875181408E-4</v>
      </c>
      <c r="G309" s="268">
        <v>4.1875957552104381E-2</v>
      </c>
      <c r="H309" s="269">
        <v>2.9070404947675321E-3</v>
      </c>
      <c r="I309" s="268">
        <v>3.3844921109823511E-2</v>
      </c>
      <c r="J309" s="269">
        <v>1.8584006730713032E-3</v>
      </c>
      <c r="K309" s="268">
        <v>2.914222091182439E-2</v>
      </c>
      <c r="L309" s="269">
        <v>2.823977276997347E-3</v>
      </c>
      <c r="M309" s="268">
        <v>4.1260166333516368E-2</v>
      </c>
      <c r="N309" s="269">
        <v>1.0006358664422565E-2</v>
      </c>
      <c r="O309" s="268">
        <v>5.145939855182835E-2</v>
      </c>
      <c r="P309" s="270">
        <v>1.6204458537449895E-3</v>
      </c>
      <c r="Q309" s="271">
        <v>4.0942035571736923E-2</v>
      </c>
    </row>
    <row r="310" spans="1:17">
      <c r="A310" s="275">
        <f t="shared" si="4"/>
        <v>46539</v>
      </c>
      <c r="B310" s="267">
        <v>3.8760085272189215E-3</v>
      </c>
      <c r="C310" s="268">
        <v>4.3892841327630494E-2</v>
      </c>
      <c r="D310" s="269">
        <v>5.1929440579483455E-3</v>
      </c>
      <c r="E310" s="268">
        <v>4.5365288802338366E-2</v>
      </c>
      <c r="F310" s="269">
        <v>3.4131634336425076E-3</v>
      </c>
      <c r="G310" s="268">
        <v>4.3375902802013533E-2</v>
      </c>
      <c r="H310" s="269">
        <v>3.0585213010827506E-3</v>
      </c>
      <c r="I310" s="268">
        <v>3.4114631262373019E-2</v>
      </c>
      <c r="J310" s="269">
        <v>2.1780372514901281E-3</v>
      </c>
      <c r="K310" s="268">
        <v>2.9143021120794366E-2</v>
      </c>
      <c r="L310" s="269">
        <v>3.2741281721719862E-3</v>
      </c>
      <c r="M310" s="268">
        <v>4.2579999612464281E-2</v>
      </c>
      <c r="N310" s="269">
        <v>8.4401800560702789E-3</v>
      </c>
      <c r="O310" s="268">
        <v>5.1454573611863452E-2</v>
      </c>
      <c r="P310" s="270">
        <v>4.1424783021950518E-3</v>
      </c>
      <c r="Q310" s="271">
        <v>4.3081711295910985E-2</v>
      </c>
    </row>
    <row r="311" spans="1:17">
      <c r="A311" s="275">
        <f t="shared" si="4"/>
        <v>46569</v>
      </c>
      <c r="B311" s="267">
        <v>2.211209217732435E-3</v>
      </c>
      <c r="C311" s="268">
        <v>4.6387008826275222E-2</v>
      </c>
      <c r="D311" s="269">
        <v>6.0301603060097797E-3</v>
      </c>
      <c r="E311" s="268">
        <v>5.5926577548836454E-2</v>
      </c>
      <c r="F311" s="269">
        <v>8.6456148307711977E-4</v>
      </c>
      <c r="G311" s="268">
        <v>4.3047091249080571E-2</v>
      </c>
      <c r="H311" s="269">
        <v>8.6668503144915476E-4</v>
      </c>
      <c r="I311" s="268">
        <v>3.349158450807721E-2</v>
      </c>
      <c r="J311" s="269">
        <v>-3.6829316819864122E-4</v>
      </c>
      <c r="K311" s="268">
        <v>2.7515596749805526E-2</v>
      </c>
      <c r="L311" s="269">
        <v>3.0509513098631036E-3</v>
      </c>
      <c r="M311" s="268">
        <v>4.5183661324708746E-2</v>
      </c>
      <c r="N311" s="269">
        <v>4.8842695356694499E-3</v>
      </c>
      <c r="O311" s="268">
        <v>5.1453924704585763E-2</v>
      </c>
      <c r="P311" s="270">
        <v>2.3651733197518343E-3</v>
      </c>
      <c r="Q311" s="271">
        <v>4.6295780035398693E-2</v>
      </c>
    </row>
    <row r="312" spans="1:17">
      <c r="A312" s="275">
        <f t="shared" si="4"/>
        <v>46600</v>
      </c>
      <c r="B312" s="267">
        <v>1.0809879190412097E-3</v>
      </c>
      <c r="C312" s="268">
        <v>4.2820613352448689E-2</v>
      </c>
      <c r="D312" s="269">
        <v>2.118818752104179E-3</v>
      </c>
      <c r="E312" s="268">
        <v>4.5893854047522664E-2</v>
      </c>
      <c r="F312" s="269">
        <v>7.1370916351587432E-4</v>
      </c>
      <c r="G312" s="268">
        <v>4.1735828363027361E-2</v>
      </c>
      <c r="H312" s="269">
        <v>1.5998331491684503E-3</v>
      </c>
      <c r="I312" s="268">
        <v>3.2564741839453681E-2</v>
      </c>
      <c r="J312" s="269">
        <v>1.411400227552484E-3</v>
      </c>
      <c r="K312" s="268">
        <v>2.659279806510062E-2</v>
      </c>
      <c r="L312" s="269">
        <v>1.5295044400602809E-3</v>
      </c>
      <c r="M312" s="268">
        <v>4.3730221550628112E-2</v>
      </c>
      <c r="N312" s="269">
        <v>2.9530031583488991E-3</v>
      </c>
      <c r="O312" s="268">
        <v>5.1454897930983901E-2</v>
      </c>
      <c r="P312" s="270">
        <v>6.084873450744599E-4</v>
      </c>
      <c r="Q312" s="271">
        <v>4.2090970807875161E-2</v>
      </c>
    </row>
    <row r="313" spans="1:17">
      <c r="A313" s="275">
        <f t="shared" si="4"/>
        <v>46631</v>
      </c>
      <c r="B313" s="267">
        <v>1.8697480587279713E-3</v>
      </c>
      <c r="C313" s="268">
        <v>4.0854385888770883E-2</v>
      </c>
      <c r="D313" s="269">
        <v>1.5384022043287704E-3</v>
      </c>
      <c r="E313" s="268">
        <v>4.0757873437202052E-2</v>
      </c>
      <c r="F313" s="269">
        <v>1.9881869150415454E-3</v>
      </c>
      <c r="G313" s="268">
        <v>4.0891597649141076E-2</v>
      </c>
      <c r="H313" s="269">
        <v>4.2458433838201692E-3</v>
      </c>
      <c r="I313" s="268">
        <v>3.2176014853309676E-2</v>
      </c>
      <c r="J313" s="269">
        <v>5.2419443362123896E-3</v>
      </c>
      <c r="K313" s="268">
        <v>2.6767065465580053E-2</v>
      </c>
      <c r="L313" s="269">
        <v>1.5823786897033454E-3</v>
      </c>
      <c r="M313" s="268">
        <v>4.1154062216040233E-2</v>
      </c>
      <c r="N313" s="269">
        <v>2.7012798494148171E-3</v>
      </c>
      <c r="O313" s="268">
        <v>5.1456693447608615E-2</v>
      </c>
      <c r="P313" s="270">
        <v>1.6645818109757293E-3</v>
      </c>
      <c r="Q313" s="271">
        <v>3.9726015069685428E-2</v>
      </c>
    </row>
    <row r="314" spans="1:17">
      <c r="A314" s="275">
        <f t="shared" si="4"/>
        <v>46661</v>
      </c>
      <c r="B314" s="267">
        <v>3.3572438506337399E-3</v>
      </c>
      <c r="C314" s="268">
        <v>4.1146036832403032E-2</v>
      </c>
      <c r="D314" s="269">
        <v>2.6818644691466442E-3</v>
      </c>
      <c r="E314" s="268">
        <v>4.2135493516692879E-2</v>
      </c>
      <c r="F314" s="269">
        <v>3.5970562606715273E-3</v>
      </c>
      <c r="G314" s="268">
        <v>4.0800036322680144E-2</v>
      </c>
      <c r="H314" s="269">
        <v>5.58983605936203E-3</v>
      </c>
      <c r="I314" s="268">
        <v>3.3862750855809365E-2</v>
      </c>
      <c r="J314" s="269">
        <v>6.8335825052443511E-3</v>
      </c>
      <c r="K314" s="268">
        <v>2.9345317358875134E-2</v>
      </c>
      <c r="L314" s="269">
        <v>2.8141325693638031E-3</v>
      </c>
      <c r="M314" s="268">
        <v>4.0580171845789437E-2</v>
      </c>
      <c r="N314" s="269">
        <v>2.6200669044673663E-3</v>
      </c>
      <c r="O314" s="268">
        <v>5.1458397369883002E-2</v>
      </c>
      <c r="P314" s="270">
        <v>3.3199217561830086E-3</v>
      </c>
      <c r="Q314" s="271">
        <v>3.9918440684308942E-2</v>
      </c>
    </row>
    <row r="315" spans="1:17">
      <c r="A315" s="275">
        <f t="shared" si="4"/>
        <v>46692</v>
      </c>
      <c r="B315" s="267">
        <v>2.315887568003161E-3</v>
      </c>
      <c r="C315" s="268">
        <v>4.0049917022750181E-2</v>
      </c>
      <c r="D315" s="269">
        <v>2.4527960509470592E-3</v>
      </c>
      <c r="E315" s="268">
        <v>4.2571906606842402E-2</v>
      </c>
      <c r="F315" s="269">
        <v>2.2670152794859177E-3</v>
      </c>
      <c r="G315" s="268">
        <v>3.9162818520707132E-2</v>
      </c>
      <c r="H315" s="269">
        <v>4.6716607747803174E-3</v>
      </c>
      <c r="I315" s="268">
        <v>3.5933105378142205E-2</v>
      </c>
      <c r="J315" s="269">
        <v>5.6447309356675301E-3</v>
      </c>
      <c r="K315" s="268">
        <v>3.2514508006378673E-2</v>
      </c>
      <c r="L315" s="269">
        <v>2.6566098488534085E-3</v>
      </c>
      <c r="M315" s="268">
        <v>3.9829322020507929E-2</v>
      </c>
      <c r="N315" s="269">
        <v>2.0335898710517331E-3</v>
      </c>
      <c r="O315" s="268">
        <v>5.1459458926197854E-2</v>
      </c>
      <c r="P315" s="270">
        <v>2.0174036495657077E-3</v>
      </c>
      <c r="Q315" s="271">
        <v>3.8610206297502669E-2</v>
      </c>
    </row>
    <row r="316" spans="1:17" ht="13.5" thickBot="1">
      <c r="A316" s="337">
        <f t="shared" si="4"/>
        <v>46722</v>
      </c>
      <c r="B316" s="262">
        <v>5.8724568706112201E-3</v>
      </c>
      <c r="C316" s="263">
        <v>3.9777081065917264E-2</v>
      </c>
      <c r="D316" s="264">
        <v>1.9989817792980258E-3</v>
      </c>
      <c r="E316" s="263">
        <v>4.2836219354758676E-2</v>
      </c>
      <c r="F316" s="264">
        <v>7.2461835035246835E-3</v>
      </c>
      <c r="G316" s="263">
        <v>3.8706174484011813E-2</v>
      </c>
      <c r="H316" s="264">
        <v>3.9112546551893779E-3</v>
      </c>
      <c r="I316" s="263">
        <v>3.68201000233499E-2</v>
      </c>
      <c r="J316" s="264">
        <v>3.8714912768356147E-3</v>
      </c>
      <c r="K316" s="263">
        <v>3.3974326075761008E-2</v>
      </c>
      <c r="L316" s="264">
        <v>4.8595563372282324E-3</v>
      </c>
      <c r="M316" s="263">
        <v>3.9135564262331002E-2</v>
      </c>
      <c r="N316" s="264">
        <v>2.4208438704129698E-3</v>
      </c>
      <c r="O316" s="263">
        <v>5.1460941543134187E-2</v>
      </c>
      <c r="P316" s="265">
        <v>6.1039804397129416E-3</v>
      </c>
      <c r="Q316" s="266">
        <v>3.8256269537769505E-2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2026-01-26T20:42:14Z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