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0C2655A9-9695-4FB9-9A71-AB65FCD4BE7C}" xr6:coauthVersionLast="47" xr6:coauthVersionMax="47" xr10:uidLastSave="{00000000-0000-0000-0000-000000000000}"/>
  <bookViews>
    <workbookView xWindow="14085" yWindow="-13635" windowWidth="24240" windowHeight="13140" tabRatio="889" xr2:uid="{00000000-000D-0000-FFFF-FFFF00000000}"/>
  </bookViews>
  <sheets>
    <sheet name="Brazil" sheetId="11" r:id="rId1"/>
    <sheet name="Brazil_Quarterly" sheetId="12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N111" i="10"/>
  <c r="F105" i="10"/>
  <c r="F25" i="10"/>
  <c r="M124" i="16"/>
  <c r="M116" i="16"/>
  <c r="M92" i="16"/>
  <c r="N153" i="4"/>
  <c r="D143" i="4"/>
  <c r="M73" i="4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F99" i="8"/>
  <c r="F46" i="10"/>
  <c r="N36" i="10"/>
  <c r="N28" i="10"/>
  <c r="F64" i="16"/>
  <c r="F65" i="4"/>
  <c r="F61" i="4"/>
  <c r="F10" i="6"/>
  <c r="N130" i="8"/>
  <c r="N59" i="8"/>
  <c r="M4" i="10"/>
  <c r="M82" i="14"/>
  <c r="N122" i="8"/>
  <c r="F104" i="8"/>
  <c r="N101" i="10"/>
  <c r="M74" i="4"/>
  <c r="F44" i="6"/>
  <c r="F78" i="6"/>
  <c r="F49" i="6"/>
  <c r="D56" i="8"/>
  <c r="D95" i="6"/>
  <c r="F87" i="6"/>
  <c r="D59" i="6"/>
  <c r="M101" i="8"/>
  <c r="M74" i="8"/>
  <c r="M22" i="4"/>
  <c r="M10" i="4"/>
  <c r="M147" i="8"/>
  <c r="D34" i="10"/>
  <c r="M25" i="10"/>
  <c r="M78" i="14"/>
  <c r="M68" i="14"/>
  <c r="M60" i="14"/>
  <c r="F67" i="6"/>
  <c r="N138" i="8"/>
  <c r="D127" i="8"/>
  <c r="F58" i="10"/>
  <c r="M131" i="8"/>
  <c r="M47" i="8"/>
  <c r="F77" i="4"/>
  <c r="N43" i="4"/>
  <c r="F130" i="8"/>
  <c r="F101" i="10"/>
  <c r="M67" i="10"/>
  <c r="F49" i="10"/>
  <c r="N108" i="16"/>
  <c r="F115" i="4"/>
  <c r="D103" i="4"/>
  <c r="M61" i="4"/>
  <c r="F57" i="6"/>
  <c r="N119" i="4"/>
  <c r="F113" i="4"/>
  <c r="N107" i="4"/>
  <c r="F134" i="10"/>
  <c r="N116" i="10"/>
  <c r="F74" i="10"/>
  <c r="N68" i="10"/>
  <c r="F45" i="10"/>
  <c r="D107" i="6"/>
  <c r="N140" i="8"/>
  <c r="M118" i="8"/>
  <c r="F112" i="8"/>
  <c r="F88" i="8"/>
  <c r="N82" i="8"/>
  <c r="M32" i="10"/>
  <c r="M86" i="4"/>
  <c r="N44" i="4"/>
  <c r="M128" i="8"/>
  <c r="F98" i="8"/>
  <c r="F36" i="10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N148" i="8"/>
  <c r="M137" i="4"/>
  <c r="F131" i="4"/>
  <c r="M102" i="4"/>
  <c r="N89" i="4"/>
  <c r="M85" i="4"/>
  <c r="F68" i="4"/>
  <c r="F104" i="6"/>
  <c r="F80" i="6"/>
  <c r="F46" i="6"/>
  <c r="D102" i="4"/>
  <c r="F78" i="4"/>
  <c r="M67" i="4"/>
  <c r="M62" i="4"/>
  <c r="N36" i="4"/>
  <c r="N25" i="4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D27" i="6"/>
  <c r="M66" i="8"/>
  <c r="N87" i="14"/>
  <c r="N66" i="16"/>
  <c r="M49" i="16"/>
  <c r="F52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F150" i="8"/>
  <c r="D91" i="10"/>
  <c r="N133" i="16"/>
  <c r="F127" i="16"/>
  <c r="F105" i="16"/>
  <c r="M87" i="16"/>
  <c r="F133" i="4"/>
  <c r="D129" i="4"/>
  <c r="N117" i="4"/>
  <c r="F65" i="6"/>
  <c r="F33" i="6"/>
  <c r="M127" i="10"/>
  <c r="M50" i="14"/>
  <c r="F110" i="6"/>
  <c r="F148" i="8"/>
  <c r="F121" i="8"/>
  <c r="M79" i="8"/>
  <c r="M67" i="8"/>
  <c r="M81" i="14"/>
  <c r="F108" i="16"/>
  <c r="N147" i="4"/>
  <c r="N103" i="4"/>
  <c r="F105" i="6"/>
  <c r="F95" i="6"/>
  <c r="D75" i="6"/>
  <c r="D63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56" i="14"/>
  <c r="M32" i="16"/>
  <c r="M24" i="16"/>
  <c r="M129" i="4"/>
  <c r="M35" i="4"/>
  <c r="M25" i="4"/>
  <c r="F86" i="6"/>
  <c r="F56" i="6"/>
  <c r="F37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N154" i="14"/>
  <c r="M98" i="14"/>
  <c r="N125" i="16"/>
  <c r="M113" i="16"/>
  <c r="N98" i="16"/>
  <c r="F92" i="16"/>
  <c r="M86" i="16"/>
  <c r="F80" i="16"/>
  <c r="F70" i="16"/>
  <c r="E59" i="4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F54" i="6"/>
  <c r="E54" i="6"/>
  <c r="F48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E93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F63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96" i="8"/>
  <c r="M60" i="8"/>
  <c r="D117" i="10"/>
  <c r="M105" i="14"/>
  <c r="N101" i="14"/>
  <c r="M46" i="16"/>
  <c r="F109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D71" i="6"/>
  <c r="E42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F72" i="6"/>
  <c r="F7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F90" i="6"/>
  <c r="F79" i="6"/>
  <c r="D76" i="6"/>
  <c r="F50" i="6"/>
  <c r="E46" i="6"/>
  <c r="F45" i="6"/>
  <c r="E37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F84" i="6"/>
  <c r="E82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F66" i="6"/>
  <c r="F3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D35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D89" i="6"/>
  <c r="D88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E108" i="6"/>
  <c r="D104" i="6"/>
  <c r="F103" i="6"/>
  <c r="E102" i="6"/>
  <c r="F102" i="6"/>
  <c r="E101" i="6"/>
  <c r="F101" i="6"/>
  <c r="F98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F76" i="6"/>
  <c r="F69" i="6"/>
  <c r="E68" i="6"/>
  <c r="E58" i="6"/>
  <c r="E50" i="6"/>
  <c r="E12" i="6"/>
  <c r="D11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D93" i="6"/>
  <c r="F88" i="6"/>
  <c r="F82" i="6"/>
  <c r="D81" i="6"/>
  <c r="F75" i="6"/>
  <c r="E74" i="6"/>
  <c r="D68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E104" i="6"/>
  <c r="D92" i="6"/>
  <c r="E88" i="6"/>
  <c r="F81" i="6"/>
  <c r="D80" i="6"/>
  <c r="D74" i="6"/>
  <c r="F68" i="6"/>
  <c r="D67" i="6"/>
  <c r="E39" i="6"/>
  <c r="F26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D79" i="6"/>
  <c r="F74" i="6"/>
  <c r="D73" i="6"/>
  <c r="D31" i="6"/>
  <c r="F29" i="6"/>
  <c r="E24" i="6"/>
  <c r="F14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D72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E154" i="8"/>
  <c r="F122" i="8"/>
  <c r="N98" i="8"/>
  <c r="M95" i="8"/>
  <c r="M80" i="8"/>
  <c r="E73" i="8"/>
  <c r="E65" i="8"/>
  <c r="F109" i="10"/>
  <c r="M144" i="14"/>
  <c r="N144" i="14"/>
  <c r="E100" i="6"/>
  <c r="E96" i="6"/>
  <c r="E94" i="6"/>
  <c r="F89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D60" i="6"/>
  <c r="D56" i="6"/>
  <c r="E48" i="6"/>
  <c r="E40" i="6"/>
  <c r="D26" i="6"/>
  <c r="F17" i="6"/>
  <c r="E19" i="6"/>
  <c r="E17" i="6"/>
  <c r="E18" i="6"/>
  <c r="E95" i="6"/>
  <c r="E92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E53" i="6"/>
  <c r="E45" i="6"/>
  <c r="F36" i="6"/>
  <c r="E38" i="6"/>
  <c r="D55" i="6"/>
  <c r="F55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D61" i="6"/>
  <c r="D57" i="6"/>
  <c r="D51" i="6"/>
  <c r="D53" i="6"/>
  <c r="F51" i="6"/>
  <c r="D52" i="6"/>
  <c r="D54" i="6"/>
  <c r="D43" i="6"/>
  <c r="D45" i="6"/>
  <c r="F43" i="6"/>
  <c r="D44" i="6"/>
  <c r="D46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5" i="1" l="1"/>
  <c r="M48" i="1"/>
  <c r="N48" i="1"/>
  <c r="M94" i="1"/>
  <c r="N94" i="1"/>
  <c r="N37" i="1"/>
  <c r="M37" i="1"/>
  <c r="M57" i="1"/>
  <c r="N57" i="1"/>
  <c r="N101" i="1"/>
  <c r="M101" i="1"/>
  <c r="M93" i="1"/>
  <c r="N93" i="1"/>
  <c r="M85" i="1"/>
  <c r="N85" i="1"/>
  <c r="N32" i="1"/>
  <c r="M32" i="1"/>
  <c r="M4" i="1"/>
  <c r="N7" i="1"/>
  <c r="M7" i="1"/>
  <c r="N11" i="1"/>
  <c r="M11" i="1"/>
  <c r="M47" i="1"/>
  <c r="N47" i="1"/>
  <c r="M45" i="1"/>
  <c r="N45" i="1"/>
  <c r="M64" i="1"/>
  <c r="N64" i="1"/>
  <c r="N54" i="1"/>
  <c r="M54" i="1"/>
  <c r="M44" i="1"/>
  <c r="N44" i="1"/>
  <c r="M65" i="1"/>
  <c r="N65" i="1"/>
  <c r="N103" i="1"/>
  <c r="M103" i="1"/>
  <c r="N66" i="1"/>
  <c r="M66" i="1"/>
  <c r="M24" i="1"/>
  <c r="N24" i="1"/>
  <c r="N74" i="1"/>
  <c r="M74" i="1"/>
  <c r="M100" i="1"/>
  <c r="N100" i="1"/>
  <c r="N92" i="1"/>
  <c r="M92" i="1"/>
  <c r="N84" i="1"/>
  <c r="M84" i="1"/>
  <c r="M40" i="1"/>
  <c r="N40" i="1"/>
  <c r="M9" i="1"/>
  <c r="N9" i="1"/>
  <c r="M38" i="1"/>
  <c r="N38" i="1"/>
  <c r="M19" i="1"/>
  <c r="N19" i="1"/>
  <c r="N55" i="1"/>
  <c r="M55" i="1"/>
  <c r="N53" i="1"/>
  <c r="M53" i="1"/>
  <c r="N72" i="1"/>
  <c r="M72" i="1"/>
  <c r="N62" i="1"/>
  <c r="M62" i="1"/>
  <c r="M52" i="1"/>
  <c r="N52" i="1"/>
  <c r="M73" i="1"/>
  <c r="N73" i="1"/>
  <c r="N95" i="1"/>
  <c r="M95" i="1"/>
  <c r="M26" i="1"/>
  <c r="N26" i="1"/>
  <c r="M67" i="1"/>
  <c r="N67" i="1"/>
  <c r="N34" i="1"/>
  <c r="M34" i="1"/>
  <c r="N75" i="1"/>
  <c r="M75" i="1"/>
  <c r="M99" i="1"/>
  <c r="N99" i="1"/>
  <c r="N91" i="1"/>
  <c r="M91" i="1"/>
  <c r="N83" i="1"/>
  <c r="M83" i="1"/>
  <c r="N17" i="1"/>
  <c r="M17" i="1"/>
  <c r="M6" i="1"/>
  <c r="N27" i="1"/>
  <c r="M27" i="1"/>
  <c r="N63" i="1"/>
  <c r="M63" i="1"/>
  <c r="N61" i="1"/>
  <c r="M61" i="1"/>
  <c r="N78" i="1"/>
  <c r="M78" i="1"/>
  <c r="N70" i="1"/>
  <c r="M70" i="1"/>
  <c r="M60" i="1"/>
  <c r="N60" i="1"/>
  <c r="M81" i="1"/>
  <c r="N81" i="1"/>
  <c r="N110" i="1"/>
  <c r="M110" i="1"/>
  <c r="M16" i="1"/>
  <c r="N16" i="1"/>
  <c r="N36" i="1"/>
  <c r="M36" i="1"/>
  <c r="N86" i="1"/>
  <c r="M86" i="1"/>
  <c r="M46" i="1"/>
  <c r="N46" i="1"/>
  <c r="N106" i="1"/>
  <c r="M106" i="1"/>
  <c r="M98" i="1"/>
  <c r="N98" i="1"/>
  <c r="M90" i="1"/>
  <c r="N90" i="1"/>
  <c r="N82" i="1"/>
  <c r="M82" i="1"/>
  <c r="N14" i="1"/>
  <c r="M14" i="1"/>
  <c r="M25" i="1"/>
  <c r="N25" i="1"/>
  <c r="N15" i="1"/>
  <c r="M15" i="1"/>
  <c r="N35" i="1"/>
  <c r="M35" i="1"/>
  <c r="M71" i="1"/>
  <c r="N71" i="1"/>
  <c r="N69" i="1"/>
  <c r="M69" i="1"/>
  <c r="M12" i="1"/>
  <c r="N12" i="1"/>
  <c r="M42" i="1"/>
  <c r="N42" i="1"/>
  <c r="M68" i="1"/>
  <c r="N68" i="1"/>
  <c r="N43" i="1"/>
  <c r="M43" i="1"/>
  <c r="N109" i="1"/>
  <c r="M109" i="1"/>
  <c r="M87" i="1"/>
  <c r="N87" i="1"/>
  <c r="M49" i="1"/>
  <c r="N49" i="1"/>
  <c r="N56" i="1"/>
  <c r="M56" i="1"/>
  <c r="N105" i="1"/>
  <c r="M105" i="1"/>
  <c r="N97" i="1"/>
  <c r="M97" i="1"/>
  <c r="M89" i="1"/>
  <c r="N89" i="1"/>
  <c r="M79" i="1"/>
  <c r="N79" i="1"/>
  <c r="N22" i="1"/>
  <c r="M22" i="1"/>
  <c r="M33" i="1"/>
  <c r="N33" i="1"/>
  <c r="M23" i="1"/>
  <c r="N23" i="1"/>
  <c r="M13" i="1"/>
  <c r="N13" i="1"/>
  <c r="M10" i="1"/>
  <c r="N10" i="1"/>
  <c r="N77" i="1"/>
  <c r="M77" i="1"/>
  <c r="N20" i="1"/>
  <c r="M20" i="1"/>
  <c r="N50" i="1"/>
  <c r="M50" i="1"/>
  <c r="M76" i="1"/>
  <c r="N76" i="1"/>
  <c r="M51" i="1"/>
  <c r="N51" i="1"/>
  <c r="N108" i="1"/>
  <c r="M108" i="1"/>
  <c r="M29" i="1"/>
  <c r="N29" i="1"/>
  <c r="M102" i="1"/>
  <c r="N102" i="1"/>
  <c r="M104" i="1"/>
  <c r="N104" i="1"/>
  <c r="N96" i="1"/>
  <c r="M96" i="1"/>
  <c r="M88" i="1"/>
  <c r="N88" i="1"/>
  <c r="M80" i="1"/>
  <c r="N80" i="1"/>
  <c r="M8" i="1"/>
  <c r="N8" i="1"/>
  <c r="M30" i="1"/>
  <c r="N30" i="1"/>
  <c r="M31" i="1"/>
  <c r="N31" i="1"/>
  <c r="N21" i="1"/>
  <c r="M21" i="1"/>
  <c r="M18" i="1"/>
  <c r="N18" i="1"/>
  <c r="N39" i="1"/>
  <c r="M39" i="1"/>
  <c r="M28" i="1"/>
  <c r="N28" i="1"/>
  <c r="M58" i="1"/>
  <c r="N58" i="1"/>
  <c r="N41" i="1"/>
  <c r="M41" i="1"/>
  <c r="M59" i="1"/>
  <c r="N59" i="1"/>
  <c r="N107" i="1"/>
  <c r="M107" i="1"/>
  <c r="M6" i="6" l="1"/>
  <c r="M4" i="6"/>
  <c r="N94" i="6"/>
  <c r="M94" i="6"/>
  <c r="M21" i="6"/>
  <c r="N21" i="6"/>
  <c r="M75" i="6"/>
  <c r="N75" i="6"/>
  <c r="M103" i="6"/>
  <c r="N103" i="6"/>
  <c r="M95" i="6"/>
  <c r="N95" i="6"/>
  <c r="N87" i="6"/>
  <c r="M87" i="6"/>
  <c r="N79" i="6"/>
  <c r="M79" i="6"/>
  <c r="M53" i="6"/>
  <c r="N53" i="6"/>
  <c r="M8" i="6"/>
  <c r="N8" i="6"/>
  <c r="M30" i="6"/>
  <c r="N30" i="6"/>
  <c r="M11" i="6"/>
  <c r="N11" i="6"/>
  <c r="M13" i="6"/>
  <c r="N13" i="6"/>
  <c r="N10" i="6"/>
  <c r="M10" i="6"/>
  <c r="M36" i="6"/>
  <c r="N36" i="6"/>
  <c r="M58" i="6"/>
  <c r="N58" i="6"/>
  <c r="N41" i="6"/>
  <c r="M41" i="6"/>
  <c r="M67" i="6"/>
  <c r="N67" i="6"/>
  <c r="N16" i="6"/>
  <c r="M16" i="6"/>
  <c r="M49" i="6"/>
  <c r="N49" i="6"/>
  <c r="N45" i="6"/>
  <c r="M45" i="6"/>
  <c r="N74" i="6"/>
  <c r="M74" i="6"/>
  <c r="N57" i="6"/>
  <c r="M57" i="6"/>
  <c r="M100" i="6"/>
  <c r="N100" i="6"/>
  <c r="M92" i="6"/>
  <c r="N92" i="6"/>
  <c r="N84" i="6"/>
  <c r="M84" i="6"/>
  <c r="N15" i="6"/>
  <c r="M15" i="6"/>
  <c r="N32" i="6"/>
  <c r="M32" i="6"/>
  <c r="M61" i="6"/>
  <c r="N61" i="6"/>
  <c r="M35" i="6"/>
  <c r="N35" i="6"/>
  <c r="M37" i="6"/>
  <c r="N37" i="6"/>
  <c r="M34" i="6"/>
  <c r="N34" i="6"/>
  <c r="M63" i="6"/>
  <c r="N63" i="6"/>
  <c r="N44" i="6"/>
  <c r="M44" i="6"/>
  <c r="M65" i="6"/>
  <c r="N65" i="6"/>
  <c r="M102" i="6"/>
  <c r="N102" i="6"/>
  <c r="N38" i="6"/>
  <c r="M38" i="6"/>
  <c r="N101" i="6"/>
  <c r="M101" i="6"/>
  <c r="M24" i="6"/>
  <c r="N24" i="6"/>
  <c r="N55" i="6"/>
  <c r="M55" i="6"/>
  <c r="N99" i="6"/>
  <c r="M99" i="6"/>
  <c r="M91" i="6"/>
  <c r="N91" i="6"/>
  <c r="N83" i="6"/>
  <c r="M83" i="6"/>
  <c r="N23" i="6"/>
  <c r="M23" i="6"/>
  <c r="M9" i="6"/>
  <c r="N9" i="6"/>
  <c r="N48" i="6"/>
  <c r="M48" i="6"/>
  <c r="M46" i="6"/>
  <c r="N46" i="6"/>
  <c r="M39" i="6"/>
  <c r="N39" i="6"/>
  <c r="N71" i="6"/>
  <c r="M71" i="6"/>
  <c r="M52" i="6"/>
  <c r="N52" i="6"/>
  <c r="M73" i="6"/>
  <c r="N73" i="6"/>
  <c r="M110" i="6"/>
  <c r="N110" i="6"/>
  <c r="M18" i="6"/>
  <c r="N18" i="6"/>
  <c r="M93" i="6"/>
  <c r="N93" i="6"/>
  <c r="N27" i="6"/>
  <c r="M27" i="6"/>
  <c r="N98" i="6"/>
  <c r="M98" i="6"/>
  <c r="N90" i="6"/>
  <c r="M90" i="6"/>
  <c r="N82" i="6"/>
  <c r="M82" i="6"/>
  <c r="N78" i="6"/>
  <c r="M78" i="6"/>
  <c r="N31" i="6"/>
  <c r="M31" i="6"/>
  <c r="N40" i="6"/>
  <c r="M40" i="6"/>
  <c r="M17" i="6"/>
  <c r="N17" i="6"/>
  <c r="N56" i="6"/>
  <c r="M56" i="6"/>
  <c r="M54" i="6"/>
  <c r="N54" i="6"/>
  <c r="N12" i="6"/>
  <c r="M12" i="6"/>
  <c r="M77" i="6"/>
  <c r="N77" i="6"/>
  <c r="N60" i="6"/>
  <c r="M60" i="6"/>
  <c r="N43" i="6"/>
  <c r="M43" i="6"/>
  <c r="N109" i="6"/>
  <c r="M109" i="6"/>
  <c r="M86" i="6"/>
  <c r="N86" i="6"/>
  <c r="N19" i="6"/>
  <c r="M19" i="6"/>
  <c r="N66" i="6"/>
  <c r="M66" i="6"/>
  <c r="N7" i="6"/>
  <c r="M7" i="6"/>
  <c r="M29" i="6"/>
  <c r="N29" i="6"/>
  <c r="N106" i="6"/>
  <c r="M106" i="6"/>
  <c r="M105" i="6"/>
  <c r="N105" i="6"/>
  <c r="M97" i="6"/>
  <c r="N97" i="6"/>
  <c r="M89" i="6"/>
  <c r="N89" i="6"/>
  <c r="M80" i="6"/>
  <c r="N80" i="6"/>
  <c r="M14" i="6"/>
  <c r="N14" i="6"/>
  <c r="M25" i="6"/>
  <c r="N25" i="6"/>
  <c r="M64" i="6"/>
  <c r="N64" i="6"/>
  <c r="N62" i="6"/>
  <c r="M62" i="6"/>
  <c r="M20" i="6"/>
  <c r="N20" i="6"/>
  <c r="N42" i="6"/>
  <c r="M42" i="6"/>
  <c r="M68" i="6"/>
  <c r="N68" i="6"/>
  <c r="N51" i="6"/>
  <c r="M51" i="6"/>
  <c r="N108" i="6"/>
  <c r="M108" i="6"/>
  <c r="M69" i="6"/>
  <c r="N69" i="6"/>
  <c r="M47" i="6"/>
  <c r="N47" i="6"/>
  <c r="M85" i="6"/>
  <c r="N85" i="6"/>
  <c r="M26" i="6"/>
  <c r="N26" i="6"/>
  <c r="M104" i="6"/>
  <c r="N104" i="6"/>
  <c r="M96" i="6"/>
  <c r="N96" i="6"/>
  <c r="N88" i="6"/>
  <c r="M88" i="6"/>
  <c r="N81" i="6"/>
  <c r="M81" i="6"/>
  <c r="M5" i="6"/>
  <c r="M22" i="6"/>
  <c r="N22" i="6"/>
  <c r="N33" i="6"/>
  <c r="M33" i="6"/>
  <c r="M72" i="6"/>
  <c r="N72" i="6"/>
  <c r="M70" i="6"/>
  <c r="N70" i="6"/>
  <c r="N28" i="6"/>
  <c r="M28" i="6"/>
  <c r="M50" i="6"/>
  <c r="N50" i="6"/>
  <c r="M76" i="6"/>
  <c r="N76" i="6"/>
  <c r="N59" i="6"/>
  <c r="M59" i="6"/>
  <c r="M107" i="6"/>
  <c r="N107" i="6"/>
</calcChain>
</file>

<file path=xl/sharedStrings.xml><?xml version="1.0" encoding="utf-8"?>
<sst xmlns="http://schemas.openxmlformats.org/spreadsheetml/2006/main" count="1622" uniqueCount="273">
  <si>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</si>
  <si>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</si>
  <si>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</si>
  <si>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</si>
  <si>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</si>
  <si>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</si>
  <si>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</si>
  <si>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</si>
  <si>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</si>
  <si>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</si>
  <si>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</si>
  <si>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</si>
  <si>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</si>
  <si>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</si>
  <si>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</si>
  <si>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</si>
  <si>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</si>
  <si>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</si>
  <si>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</si>
  <si>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</si>
  <si>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</si>
  <si>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</si>
  <si>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</si>
  <si>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</si>
  <si>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</si>
  <si>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</si>
  <si>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</si>
  <si>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</si>
  <si>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</si>
  <si>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</si>
  <si>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</si>
  <si>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</si>
  <si>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</si>
  <si>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</si>
  <si>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</si>
  <si>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</si>
  <si>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</si>
  <si>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</si>
  <si>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</si>
  <si>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</si>
  <si>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</si>
  <si>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</si>
  <si>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</si>
  <si>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</si>
  <si>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</si>
  <si>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</si>
  <si>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</si>
  <si>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</si>
  <si>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</si>
  <si>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</si>
  <si>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</si>
  <si>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</si>
  <si>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</si>
  <si>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</si>
  <si>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</si>
  <si>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</si>
  <si>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</si>
  <si>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</si>
  <si>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</si>
  <si>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</si>
  <si>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</si>
  <si>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</si>
  <si>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</si>
  <si>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</si>
  <si>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</si>
  <si>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</si>
  <si>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</si>
  <si>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</si>
  <si>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</si>
  <si>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</si>
  <si>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</si>
  <si>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</si>
  <si>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</si>
  <si>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</si>
  <si>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</si>
  <si>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</si>
  <si>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</si>
  <si>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</si>
  <si>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</si>
  <si>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</si>
  <si>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</si>
  <si>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</si>
  <si>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</si>
  <si>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</si>
  <si>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</si>
  <si>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</si>
  <si>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</si>
  <si>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</si>
  <si>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</si>
  <si>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</si>
  <si>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</si>
  <si>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</si>
  <si>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</si>
  <si>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</si>
  <si>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</si>
  <si>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</si>
  <si>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</si>
  <si>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</si>
  <si>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</si>
  <si>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</si>
  <si>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</si>
  <si>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</si>
  <si>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</si>
  <si>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</si>
  <si>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</si>
  <si>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</si>
  <si>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</si>
  <si>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</si>
  <si>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</si>
  <si>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</si>
  <si>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</si>
  <si>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</si>
  <si>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</si>
  <si>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</si>
  <si>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</si>
  <si>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</si>
  <si>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</si>
  <si>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</si>
  <si>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</si>
  <si>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</si>
  <si>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</si>
  <si>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</si>
  <si>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</si>
  <si>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</si>
  <si>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</si>
  <si>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</si>
  <si>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</si>
  <si>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</si>
  <si>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</si>
  <si>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</si>
  <si>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</si>
  <si>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</si>
  <si>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</si>
  <si>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</si>
  <si>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</si>
  <si>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</si>
  <si>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</si>
  <si>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</si>
  <si>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</si>
  <si>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</si>
  <si>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</si>
  <si>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</si>
  <si>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</si>
  <si>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</si>
  <si>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</si>
  <si>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</si>
  <si>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</si>
  <si>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</si>
  <si>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</si>
  <si>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</si>
  <si>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</si>
  <si>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</si>
  <si>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</si>
  <si>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</si>
  <si>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</si>
  <si>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</si>
  <si>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</si>
  <si>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</si>
  <si>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</si>
  <si>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</si>
  <si>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</si>
  <si>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</si>
  <si>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</si>
  <si>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</si>
  <si>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</si>
  <si>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</si>
  <si>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</si>
  <si>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</si>
  <si>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</si>
  <si>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</si>
  <si>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</si>
  <si>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</si>
  <si>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</si>
  <si>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</si>
  <si>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</si>
  <si>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</si>
  <si>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</si>
  <si>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</si>
  <si>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</si>
  <si>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</si>
  <si>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</si>
  <si>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</si>
  <si>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</si>
  <si>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</si>
  <si>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</si>
  <si>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</si>
  <si>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</si>
  <si>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</si>
  <si>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</si>
  <si>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</si>
  <si>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</si>
  <si>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</si>
  <si>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</si>
  <si>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</si>
  <si>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</si>
  <si>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</si>
  <si>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</si>
  <si>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</si>
  <si>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</si>
  <si>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</si>
  <si>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</si>
  <si>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</si>
  <si>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</si>
  <si>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</si>
  <si>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</si>
  <si>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</si>
  <si>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</si>
  <si>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</si>
  <si>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</si>
  <si>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</si>
  <si>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</si>
  <si>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 xml:space="preserve">Direct Investment in the country – % GDP </t>
  </si>
  <si>
    <t>Current account result – % GDP</t>
  </si>
  <si>
    <t>Imports – USD bn</t>
  </si>
  <si>
    <t>Exports – USD bn</t>
  </si>
  <si>
    <t>Trade balance – USD bn</t>
  </si>
  <si>
    <t xml:space="preserve">External Sector   </t>
  </si>
  <si>
    <t>BRL / USD – year avg</t>
  </si>
  <si>
    <t>BRL / USD – dec</t>
  </si>
  <si>
    <t xml:space="preserve">Gross Debt – % GDP </t>
  </si>
  <si>
    <t xml:space="preserve">Net Debt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</si>
  <si>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</si>
  <si>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Primary budget surplus – % GDP </t>
  </si>
  <si>
    <t>Public Finances</t>
  </si>
  <si>
    <t>TLP (Real Rate) – eop</t>
  </si>
  <si>
    <t>TJLP (Nominal Rate) – eop</t>
  </si>
  <si>
    <t>CDI  - accumulated</t>
  </si>
  <si>
    <t>CDI  - eop (annual basis)</t>
  </si>
  <si>
    <t>Real interest rate (Selic/IPCA) – eop</t>
  </si>
  <si>
    <t>Selic – year avg</t>
  </si>
  <si>
    <t>Selic – eop</t>
  </si>
  <si>
    <t>Interest Rates</t>
  </si>
  <si>
    <t>IPA-M (wholesale prices)</t>
  </si>
  <si>
    <t>IGP-M</t>
  </si>
  <si>
    <t>INPC</t>
  </si>
  <si>
    <t>IPCA</t>
  </si>
  <si>
    <t>Inflation</t>
  </si>
  <si>
    <t>Unemployment Rate - year end</t>
  </si>
  <si>
    <t>Unemployment Rate - year avg</t>
  </si>
  <si>
    <t>Real GDP growth</t>
  </si>
  <si>
    <t>Nominal GDP – USD Bil.</t>
  </si>
  <si>
    <t>Nominal GDP – BRL Bil.</t>
  </si>
  <si>
    <t>Economic Activity</t>
  </si>
  <si>
    <t>Brazil</t>
  </si>
  <si>
    <t>Eurozone – CPI</t>
  </si>
  <si>
    <t>USA – CPI</t>
  </si>
  <si>
    <t>China – Real GDP growth</t>
  </si>
  <si>
    <t>Eurozone – Real GDP growth</t>
  </si>
  <si>
    <t>USA – Real GDP growth</t>
  </si>
  <si>
    <t>World – Real GDP growth*</t>
  </si>
  <si>
    <t xml:space="preserve">World </t>
  </si>
  <si>
    <t>Annual</t>
  </si>
  <si>
    <t>Quarterly</t>
  </si>
  <si>
    <t>CPI QoQ</t>
  </si>
  <si>
    <t>Ytd</t>
  </si>
  <si>
    <t>TLP (Real Rate)</t>
  </si>
  <si>
    <t>TJLP (Nominal Rate)</t>
  </si>
  <si>
    <t>Nominal GDP (BRL - '000): Personal Consumption</t>
  </si>
  <si>
    <t>Nominal GDP (BRL - '000)</t>
  </si>
  <si>
    <t>US Inflation</t>
  </si>
  <si>
    <t>IPA</t>
  </si>
  <si>
    <t>BRL/GBP</t>
  </si>
  <si>
    <t>BRL/EUR</t>
  </si>
  <si>
    <t>BRL/USD</t>
  </si>
  <si>
    <t>Selic</t>
  </si>
  <si>
    <t>GDP SA</t>
  </si>
  <si>
    <t>Exchange Rate - UYU / USD (end of period)</t>
  </si>
  <si>
    <t xml:space="preserve"> </t>
  </si>
  <si>
    <t>Exchange Rate - COP  / USD  (end of period)</t>
  </si>
  <si>
    <t>2019</t>
  </si>
  <si>
    <t>-</t>
  </si>
  <si>
    <t>USA – Core CPI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</si>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</sst>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sz val="9"/>
      <color rgb="FF6E6E6E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7800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sz val="10"/>
      <name val="Optane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606060"/>
      <name val="Optane"/>
    </font>
    <font>
      <b/>
      <sz val="12"/>
      <color theme="1"/>
      <name val="Optane"/>
    </font>
    <font>
      <b/>
      <sz val="12"/>
      <color rgb="FF606060"/>
      <name val="Optane"/>
    </font>
    <font>
      <sz val="11"/>
      <name val="Optane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2"/>
      <name val="Optane"/>
    </font>
    <font>
      <sz val="8"/>
      <color theme="1"/>
      <name val="Verdana"/>
      <family val="2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4852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43" fillId="0" borderId="0"/>
  </cellStyleXfs>
  <cellXfs count="565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88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7" fontId="119" fillId="67" borderId="44" xfId="4844" applyNumberFormat="1" applyFont="1" applyFill="1" applyBorder="1" applyAlignment="1">
      <alignment horizontal="center" vertical="center" wrapText="1"/>
    </xf>
    <xf numFmtId="167" fontId="118" fillId="34" borderId="44" xfId="4844" applyNumberFormat="1" applyFont="1" applyFill="1" applyBorder="1" applyAlignment="1">
      <alignment horizontal="center" vertical="center" wrapText="1"/>
    </xf>
    <xf numFmtId="0" fontId="118" fillId="33" borderId="44" xfId="0" applyFont="1" applyFill="1" applyBorder="1" applyAlignment="1">
      <alignment horizontal="left" vertical="center" indent="1"/>
    </xf>
    <xf numFmtId="167" fontId="119" fillId="67" borderId="0" xfId="4844" applyNumberFormat="1" applyFont="1" applyFill="1" applyBorder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0" xfId="0" applyFont="1" applyFill="1" applyAlignment="1">
      <alignment horizontal="left" vertical="center" indent="1"/>
    </xf>
    <xf numFmtId="1" fontId="119" fillId="67" borderId="0" xfId="3395" applyNumberFormat="1" applyFont="1" applyFill="1" applyAlignment="1">
      <alignment horizontal="center" vertical="center" wrapText="1"/>
    </xf>
    <xf numFmtId="1" fontId="118" fillId="34" borderId="0" xfId="3395" applyNumberFormat="1" applyFont="1" applyFill="1" applyAlignment="1">
      <alignment horizontal="center" vertical="center" wrapText="1"/>
    </xf>
    <xf numFmtId="0" fontId="118" fillId="0" borderId="0" xfId="0" applyFont="1" applyAlignment="1">
      <alignment horizontal="left" vertical="center" indent="1"/>
    </xf>
    <xf numFmtId="1" fontId="119" fillId="67" borderId="0" xfId="4849" applyNumberFormat="1" applyFont="1" applyFill="1" applyBorder="1" applyAlignment="1">
      <alignment horizontal="center" vertical="center" wrapText="1"/>
    </xf>
    <xf numFmtId="1" fontId="118" fillId="34" borderId="0" xfId="4849" applyNumberFormat="1" applyFont="1" applyFill="1" applyBorder="1" applyAlignment="1">
      <alignment horizontal="center" vertical="center" wrapText="1"/>
    </xf>
    <xf numFmtId="167" fontId="119" fillId="0" borderId="12" xfId="0" applyNumberFormat="1" applyFont="1" applyBorder="1" applyAlignment="1">
      <alignment horizontal="center" vertical="center" wrapText="1"/>
    </xf>
    <xf numFmtId="0" fontId="119" fillId="0" borderId="12" xfId="0" applyFont="1" applyBorder="1" applyAlignment="1">
      <alignment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2" fontId="118" fillId="34" borderId="0" xfId="2413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9" fillId="67" borderId="0" xfId="0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88" fontId="119" fillId="67" borderId="0" xfId="4849" applyNumberFormat="1" applyFont="1" applyFill="1" applyBorder="1" applyAlignment="1">
      <alignment horizontal="center" vertical="center" wrapText="1"/>
    </xf>
    <xf numFmtId="188" fontId="118" fillId="34" borderId="0" xfId="4849" applyNumberFormat="1" applyFont="1" applyFill="1" applyBorder="1" applyAlignment="1">
      <alignment horizontal="center" vertical="center" wrapText="1"/>
    </xf>
    <xf numFmtId="17" fontId="124" fillId="34" borderId="12" xfId="0" applyNumberFormat="1" applyFont="1" applyFill="1" applyBorder="1" applyAlignment="1">
      <alignment horizontal="center" vertical="center" wrapText="1"/>
    </xf>
    <xf numFmtId="17" fontId="125" fillId="34" borderId="12" xfId="0" applyNumberFormat="1" applyFont="1" applyFill="1" applyBorder="1" applyAlignment="1">
      <alignment horizontal="center" vertical="center" wrapText="1"/>
    </xf>
    <xf numFmtId="0" fontId="126" fillId="0" borderId="12" xfId="0" applyFont="1" applyBorder="1" applyAlignment="1">
      <alignment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8" fillId="33" borderId="0" xfId="0" applyNumberFormat="1" applyFont="1" applyFill="1" applyAlignment="1">
      <alignment horizontal="center" vertical="center" wrapText="1"/>
    </xf>
    <xf numFmtId="17" fontId="127" fillId="34" borderId="12" xfId="0" applyNumberFormat="1" applyFont="1" applyFill="1" applyBorder="1" applyAlignment="1">
      <alignment horizontal="center" vertical="center" wrapText="1"/>
    </xf>
    <xf numFmtId="0" fontId="109" fillId="34" borderId="12" xfId="0" applyFont="1" applyFill="1" applyBorder="1" applyAlignment="1">
      <alignment vertical="center" wrapText="1"/>
    </xf>
    <xf numFmtId="0" fontId="107" fillId="0" borderId="0" xfId="0" applyFont="1" applyAlignment="1">
      <alignment horizontal="center" vertical="center"/>
    </xf>
    <xf numFmtId="0" fontId="27" fillId="66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top"/>
    </xf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86" fontId="131" fillId="0" borderId="0" xfId="0" applyNumberFormat="1" applyFont="1" applyAlignment="1">
      <alignment horizontal="center" vertical="center"/>
    </xf>
    <xf numFmtId="2" fontId="104" fillId="67" borderId="45" xfId="0" applyNumberFormat="1" applyFont="1" applyFill="1" applyBorder="1" applyAlignment="1">
      <alignment horizontal="center" vertical="center"/>
    </xf>
    <xf numFmtId="188" fontId="104" fillId="67" borderId="12" xfId="4849" applyNumberFormat="1" applyFont="1" applyFill="1" applyBorder="1" applyAlignment="1">
      <alignment horizontal="center" vertical="center"/>
    </xf>
    <xf numFmtId="167" fontId="104" fillId="67" borderId="46" xfId="0" applyNumberFormat="1" applyFont="1" applyFill="1" applyBorder="1" applyAlignment="1">
      <alignment horizontal="center" vertical="center"/>
    </xf>
    <xf numFmtId="167" fontId="104" fillId="67" borderId="12" xfId="0" applyNumberFormat="1" applyFont="1" applyFill="1" applyBorder="1" applyAlignment="1">
      <alignment horizontal="center" vertical="center"/>
    </xf>
    <xf numFmtId="1" fontId="104" fillId="67" borderId="45" xfId="0" applyNumberFormat="1" applyFont="1" applyFill="1" applyBorder="1" applyAlignment="1">
      <alignment horizontal="center" vertical="center"/>
    </xf>
    <xf numFmtId="1" fontId="104" fillId="67" borderId="46" xfId="0" applyNumberFormat="1" applyFont="1" applyFill="1" applyBorder="1" applyAlignment="1">
      <alignment horizontal="center" vertical="center"/>
    </xf>
    <xf numFmtId="1" fontId="104" fillId="67" borderId="12" xfId="0" applyNumberFormat="1" applyFont="1" applyFill="1" applyBorder="1" applyAlignment="1">
      <alignment horizontal="center" vertical="center"/>
    </xf>
    <xf numFmtId="167" fontId="104" fillId="67" borderId="46" xfId="4844" applyNumberFormat="1" applyFont="1" applyFill="1" applyBorder="1" applyAlignment="1">
      <alignment horizontal="center" vertical="center"/>
    </xf>
    <xf numFmtId="2" fontId="104" fillId="67" borderId="12" xfId="0" applyNumberFormat="1" applyFont="1" applyFill="1" applyBorder="1" applyAlignment="1">
      <alignment horizontal="center" vertical="center"/>
    </xf>
    <xf numFmtId="2" fontId="104" fillId="67" borderId="46" xfId="0" applyNumberFormat="1" applyFont="1" applyFill="1" applyBorder="1" applyAlignment="1">
      <alignment horizontal="center" vertical="center"/>
    </xf>
    <xf numFmtId="10" fontId="104" fillId="67" borderId="46" xfId="0" applyNumberFormat="1" applyFont="1" applyFill="1" applyBorder="1" applyAlignment="1">
      <alignment horizontal="center" vertical="center"/>
    </xf>
    <xf numFmtId="10" fontId="104" fillId="67" borderId="45" xfId="4844" applyNumberFormat="1" applyFont="1" applyFill="1" applyBorder="1" applyAlignment="1">
      <alignment horizontal="center" vertical="center"/>
    </xf>
    <xf numFmtId="167" fontId="104" fillId="67" borderId="12" xfId="4849" applyNumberFormat="1" applyFont="1" applyFill="1" applyBorder="1" applyAlignment="1">
      <alignment horizontal="center" vertical="center"/>
    </xf>
    <xf numFmtId="1" fontId="104" fillId="67" borderId="45" xfId="4849" applyNumberFormat="1" applyFont="1" applyFill="1" applyBorder="1" applyAlignment="1">
      <alignment horizontal="center" vertical="center"/>
    </xf>
    <xf numFmtId="0" fontId="113" fillId="67" borderId="12" xfId="0" applyFont="1" applyFill="1" applyBorder="1" applyAlignment="1">
      <alignment horizontal="center" vertical="center"/>
    </xf>
    <xf numFmtId="186" fontId="113" fillId="67" borderId="12" xfId="0" applyNumberFormat="1" applyFont="1" applyFill="1" applyBorder="1" applyAlignment="1">
      <alignment horizontal="center" vertical="center"/>
    </xf>
    <xf numFmtId="2" fontId="133" fillId="67" borderId="47" xfId="0" applyNumberFormat="1" applyFont="1" applyFill="1" applyBorder="1" applyAlignment="1">
      <alignment horizontal="center" vertical="center"/>
    </xf>
    <xf numFmtId="188" fontId="133" fillId="67" borderId="0" xfId="4849" applyNumberFormat="1" applyFont="1" applyFill="1" applyBorder="1" applyAlignment="1">
      <alignment horizontal="center" vertical="center"/>
    </xf>
    <xf numFmtId="167" fontId="133" fillId="67" borderId="48" xfId="0" applyNumberFormat="1" applyFont="1" applyFill="1" applyBorder="1" applyAlignment="1">
      <alignment horizontal="center" vertical="center"/>
    </xf>
    <xf numFmtId="167" fontId="133" fillId="67" borderId="0" xfId="0" applyNumberFormat="1" applyFont="1" applyFill="1" applyAlignment="1">
      <alignment horizontal="center" vertical="center"/>
    </xf>
    <xf numFmtId="1" fontId="133" fillId="67" borderId="47" xfId="0" applyNumberFormat="1" applyFont="1" applyFill="1" applyBorder="1" applyAlignment="1">
      <alignment horizontal="center" vertical="center"/>
    </xf>
    <xf numFmtId="167" fontId="133" fillId="67" borderId="48" xfId="4844" applyNumberFormat="1" applyFont="1" applyFill="1" applyBorder="1" applyAlignment="1">
      <alignment horizontal="center" vertical="center"/>
    </xf>
    <xf numFmtId="2" fontId="133" fillId="67" borderId="0" xfId="0" applyNumberFormat="1" applyFont="1" applyFill="1" applyAlignment="1">
      <alignment horizontal="center" vertical="center"/>
    </xf>
    <xf numFmtId="2" fontId="133" fillId="67" borderId="48" xfId="0" applyNumberFormat="1" applyFont="1" applyFill="1" applyBorder="1" applyAlignment="1">
      <alignment horizontal="center" vertical="center"/>
    </xf>
    <xf numFmtId="10" fontId="133" fillId="67" borderId="48" xfId="4844" applyNumberFormat="1" applyFont="1" applyFill="1" applyBorder="1" applyAlignment="1">
      <alignment horizontal="center" vertical="center"/>
    </xf>
    <xf numFmtId="10" fontId="133" fillId="67" borderId="47" xfId="4844" applyNumberFormat="1" applyFont="1" applyFill="1" applyBorder="1" applyAlignment="1">
      <alignment horizontal="center" vertical="center"/>
    </xf>
    <xf numFmtId="167" fontId="133" fillId="67" borderId="0" xfId="4849" applyNumberFormat="1" applyFont="1" applyFill="1" applyBorder="1" applyAlignment="1">
      <alignment horizontal="center" vertical="center"/>
    </xf>
    <xf numFmtId="1" fontId="133" fillId="67" borderId="47" xfId="4849" applyNumberFormat="1" applyFont="1" applyFill="1" applyBorder="1" applyAlignment="1">
      <alignment horizontal="center" vertical="center"/>
    </xf>
    <xf numFmtId="186" fontId="134" fillId="67" borderId="0" xfId="0" applyNumberFormat="1" applyFont="1" applyFill="1" applyAlignment="1">
      <alignment horizontal="center" vertical="center"/>
    </xf>
    <xf numFmtId="2" fontId="104" fillId="0" borderId="45" xfId="0" applyNumberFormat="1" applyFont="1" applyBorder="1" applyAlignment="1">
      <alignment horizontal="center" vertical="center"/>
    </xf>
    <xf numFmtId="167" fontId="104" fillId="0" borderId="46" xfId="0" applyNumberFormat="1" applyFont="1" applyBorder="1" applyAlignment="1">
      <alignment horizontal="center" vertical="center"/>
    </xf>
    <xf numFmtId="167" fontId="104" fillId="0" borderId="12" xfId="0" applyNumberFormat="1" applyFont="1" applyBorder="1" applyAlignment="1">
      <alignment horizontal="center" vertical="center"/>
    </xf>
    <xf numFmtId="1" fontId="104" fillId="0" borderId="45" xfId="0" applyNumberFormat="1" applyFont="1" applyBorder="1" applyAlignment="1">
      <alignment horizontal="center" vertical="center"/>
    </xf>
    <xf numFmtId="167" fontId="104" fillId="0" borderId="46" xfId="4844" applyNumberFormat="1" applyFont="1" applyFill="1" applyBorder="1" applyAlignment="1">
      <alignment horizontal="center" vertical="center"/>
    </xf>
    <xf numFmtId="2" fontId="104" fillId="0" borderId="12" xfId="0" applyNumberFormat="1" applyFont="1" applyBorder="1" applyAlignment="1">
      <alignment horizontal="center" vertical="center"/>
    </xf>
    <xf numFmtId="2" fontId="104" fillId="0" borderId="46" xfId="0" applyNumberFormat="1" applyFont="1" applyBorder="1" applyAlignment="1">
      <alignment horizontal="center" vertical="center"/>
    </xf>
    <xf numFmtId="10" fontId="104" fillId="0" borderId="46" xfId="0" applyNumberFormat="1" applyFont="1" applyBorder="1" applyAlignment="1">
      <alignment horizontal="center" vertical="center"/>
    </xf>
    <xf numFmtId="10" fontId="104" fillId="0" borderId="45" xfId="4844" applyNumberFormat="1" applyFont="1" applyFill="1" applyBorder="1" applyAlignment="1">
      <alignment horizontal="center" vertical="center"/>
    </xf>
    <xf numFmtId="167" fontId="104" fillId="34" borderId="12" xfId="4849" applyNumberFormat="1" applyFont="1" applyFill="1" applyBorder="1" applyAlignment="1">
      <alignment horizontal="center" vertical="center"/>
    </xf>
    <xf numFmtId="1" fontId="104" fillId="34" borderId="45" xfId="4849" applyNumberFormat="1" applyFont="1" applyFill="1" applyBorder="1" applyAlignment="1">
      <alignment horizontal="center" vertical="center"/>
    </xf>
    <xf numFmtId="0" fontId="113" fillId="34" borderId="12" xfId="0" applyFont="1" applyFill="1" applyBorder="1" applyAlignment="1">
      <alignment horizontal="center" vertical="center"/>
    </xf>
    <xf numFmtId="186" fontId="113" fillId="34" borderId="12" xfId="0" applyNumberFormat="1" applyFont="1" applyFill="1" applyBorder="1" applyAlignment="1">
      <alignment horizontal="center" vertical="center"/>
    </xf>
    <xf numFmtId="2" fontId="133" fillId="0" borderId="47" xfId="0" applyNumberFormat="1" applyFont="1" applyBorder="1" applyAlignment="1">
      <alignment horizontal="center" vertical="center"/>
    </xf>
    <xf numFmtId="2" fontId="133" fillId="34" borderId="47" xfId="0" applyNumberFormat="1" applyFont="1" applyFill="1" applyBorder="1" applyAlignment="1">
      <alignment horizontal="center" vertical="center"/>
    </xf>
    <xf numFmtId="188" fontId="133" fillId="34" borderId="0" xfId="4849" applyNumberFormat="1" applyFont="1" applyFill="1" applyBorder="1" applyAlignment="1">
      <alignment horizontal="center" vertical="center"/>
    </xf>
    <xf numFmtId="167" fontId="133" fillId="34" borderId="48" xfId="0" applyNumberFormat="1" applyFont="1" applyFill="1" applyBorder="1" applyAlignment="1">
      <alignment horizontal="center" vertical="center"/>
    </xf>
    <xf numFmtId="167" fontId="133" fillId="34" borderId="0" xfId="0" applyNumberFormat="1" applyFont="1" applyFill="1" applyAlignment="1">
      <alignment horizontal="center" vertical="center"/>
    </xf>
    <xf numFmtId="1" fontId="133" fillId="34" borderId="47" xfId="0" applyNumberFormat="1" applyFont="1" applyFill="1" applyBorder="1" applyAlignment="1">
      <alignment horizontal="center" vertical="center"/>
    </xf>
    <xf numFmtId="167" fontId="133" fillId="0" borderId="48" xfId="0" applyNumberFormat="1" applyFont="1" applyBorder="1" applyAlignment="1">
      <alignment horizontal="center" vertical="center"/>
    </xf>
    <xf numFmtId="167" fontId="133" fillId="0" borderId="0" xfId="0" applyNumberFormat="1" applyFont="1" applyAlignment="1">
      <alignment horizontal="center" vertical="center"/>
    </xf>
    <xf numFmtId="1" fontId="133" fillId="0" borderId="47" xfId="0" applyNumberFormat="1" applyFont="1" applyBorder="1" applyAlignment="1">
      <alignment horizontal="center" vertical="center"/>
    </xf>
    <xf numFmtId="167" fontId="133" fillId="34" borderId="48" xfId="4844" applyNumberFormat="1" applyFont="1" applyFill="1" applyBorder="1" applyAlignment="1">
      <alignment horizontal="center" vertical="center"/>
    </xf>
    <xf numFmtId="2" fontId="133" fillId="0" borderId="0" xfId="0" applyNumberFormat="1" applyFont="1" applyAlignment="1">
      <alignment horizontal="center" vertical="center"/>
    </xf>
    <xf numFmtId="2" fontId="133" fillId="0" borderId="48" xfId="0" applyNumberFormat="1" applyFont="1" applyBorder="1" applyAlignment="1">
      <alignment horizontal="center" vertical="center"/>
    </xf>
    <xf numFmtId="10" fontId="133" fillId="0" borderId="48" xfId="4844" applyNumberFormat="1" applyFont="1" applyFill="1" applyBorder="1" applyAlignment="1">
      <alignment horizontal="center" vertical="center"/>
    </xf>
    <xf numFmtId="10" fontId="133" fillId="0" borderId="47" xfId="4844" applyNumberFormat="1" applyFont="1" applyFill="1" applyBorder="1" applyAlignment="1">
      <alignment horizontal="center" vertical="center"/>
    </xf>
    <xf numFmtId="167" fontId="133" fillId="34" borderId="0" xfId="4849" applyNumberFormat="1" applyFont="1" applyFill="1" applyBorder="1" applyAlignment="1">
      <alignment horizontal="center" vertical="center"/>
    </xf>
    <xf numFmtId="1" fontId="133" fillId="34" borderId="47" xfId="4849" applyNumberFormat="1" applyFont="1" applyFill="1" applyBorder="1" applyAlignment="1">
      <alignment horizontal="center" vertical="center"/>
    </xf>
    <xf numFmtId="0" fontId="134" fillId="34" borderId="0" xfId="0" applyFont="1" applyFill="1" applyAlignment="1">
      <alignment horizontal="center" vertical="center"/>
    </xf>
    <xf numFmtId="186" fontId="134" fillId="34" borderId="0" xfId="0" applyNumberFormat="1" applyFont="1" applyFill="1" applyAlignment="1">
      <alignment horizontal="center" vertical="center"/>
    </xf>
    <xf numFmtId="167" fontId="133" fillId="0" borderId="48" xfId="4844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2" fontId="133" fillId="34" borderId="0" xfId="0" applyNumberFormat="1" applyFont="1" applyFill="1" applyAlignment="1">
      <alignment horizontal="center" vertical="center"/>
    </xf>
    <xf numFmtId="2" fontId="133" fillId="34" borderId="48" xfId="0" applyNumberFormat="1" applyFont="1" applyFill="1" applyBorder="1" applyAlignment="1">
      <alignment horizontal="center" vertical="center"/>
    </xf>
    <xf numFmtId="10" fontId="133" fillId="34" borderId="48" xfId="4844" applyNumberFormat="1" applyFont="1" applyFill="1" applyBorder="1" applyAlignment="1">
      <alignment horizontal="center" vertical="center"/>
    </xf>
    <xf numFmtId="10" fontId="133" fillId="34" borderId="47" xfId="4844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188" fontId="104" fillId="34" borderId="12" xfId="4849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2" fontId="104" fillId="34" borderId="45" xfId="0" applyNumberFormat="1" applyFont="1" applyFill="1" applyBorder="1" applyAlignment="1">
      <alignment horizontal="center" vertical="center"/>
    </xf>
    <xf numFmtId="167" fontId="104" fillId="34" borderId="46" xfId="0" applyNumberFormat="1" applyFont="1" applyFill="1" applyBorder="1" applyAlignment="1">
      <alignment horizontal="center" vertical="center"/>
    </xf>
    <xf numFmtId="167" fontId="104" fillId="34" borderId="12" xfId="0" applyNumberFormat="1" applyFont="1" applyFill="1" applyBorder="1" applyAlignment="1">
      <alignment horizontal="center" vertical="center"/>
    </xf>
    <xf numFmtId="1" fontId="104" fillId="34" borderId="45" xfId="0" applyNumberFormat="1" applyFont="1" applyFill="1" applyBorder="1" applyAlignment="1">
      <alignment horizontal="center" vertical="center"/>
    </xf>
    <xf numFmtId="167" fontId="104" fillId="34" borderId="46" xfId="4844" applyNumberFormat="1" applyFont="1" applyFill="1" applyBorder="1" applyAlignment="1">
      <alignment horizontal="center" vertical="center"/>
    </xf>
    <xf numFmtId="2" fontId="104" fillId="34" borderId="12" xfId="0" applyNumberFormat="1" applyFont="1" applyFill="1" applyBorder="1" applyAlignment="1">
      <alignment horizontal="center" vertical="center"/>
    </xf>
    <xf numFmtId="2" fontId="104" fillId="34" borderId="46" xfId="0" applyNumberFormat="1" applyFont="1" applyFill="1" applyBorder="1" applyAlignment="1">
      <alignment horizontal="center" vertical="center"/>
    </xf>
    <xf numFmtId="10" fontId="104" fillId="34" borderId="46" xfId="0" applyNumberFormat="1" applyFont="1" applyFill="1" applyBorder="1" applyAlignment="1">
      <alignment horizontal="center" vertical="center"/>
    </xf>
    <xf numFmtId="10" fontId="104" fillId="34" borderId="45" xfId="4844" applyNumberFormat="1" applyFont="1" applyFill="1" applyBorder="1" applyAlignment="1">
      <alignment horizontal="center" vertical="center"/>
    </xf>
    <xf numFmtId="10" fontId="133" fillId="34" borderId="48" xfId="0" applyNumberFormat="1" applyFont="1" applyFill="1" applyBorder="1" applyAlignment="1">
      <alignment horizontal="center" vertical="center"/>
    </xf>
    <xf numFmtId="2" fontId="133" fillId="34" borderId="0" xfId="4849" applyNumberFormat="1" applyFont="1" applyFill="1" applyBorder="1" applyAlignment="1">
      <alignment horizontal="center" vertical="center"/>
    </xf>
    <xf numFmtId="2" fontId="133" fillId="34" borderId="48" xfId="4849" applyNumberFormat="1" applyFont="1" applyFill="1" applyBorder="1" applyAlignment="1">
      <alignment horizontal="center" vertical="center"/>
    </xf>
    <xf numFmtId="167" fontId="133" fillId="34" borderId="0" xfId="4844" applyNumberFormat="1" applyFont="1" applyFill="1" applyBorder="1" applyAlignment="1">
      <alignment horizontal="center" vertical="center"/>
    </xf>
    <xf numFmtId="10" fontId="133" fillId="34" borderId="0" xfId="4844" applyNumberFormat="1" applyFont="1" applyFill="1" applyBorder="1" applyAlignment="1">
      <alignment horizontal="center" vertical="center"/>
    </xf>
    <xf numFmtId="167" fontId="133" fillId="34" borderId="49" xfId="4849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66" borderId="50" xfId="0" applyFont="1" applyFill="1" applyBorder="1" applyAlignment="1">
      <alignment horizontal="center" vertical="center"/>
    </xf>
    <xf numFmtId="10" fontId="139" fillId="66" borderId="50" xfId="0" applyNumberFormat="1" applyFont="1" applyFill="1" applyBorder="1" applyAlignment="1">
      <alignment horizontal="center" vertical="center"/>
    </xf>
    <xf numFmtId="0" fontId="139" fillId="66" borderId="51" xfId="0" applyFont="1" applyFill="1" applyBorder="1" applyAlignment="1">
      <alignment horizontal="center" vertical="center"/>
    </xf>
    <xf numFmtId="186" fontId="140" fillId="66" borderId="52" xfId="0" applyNumberFormat="1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39" fillId="66" borderId="53" xfId="0" applyFont="1" applyFill="1" applyBorder="1" applyAlignment="1">
      <alignment horizontal="center" vertical="center" wrapText="1"/>
    </xf>
    <xf numFmtId="0" fontId="139" fillId="66" borderId="50" xfId="0" applyFont="1" applyFill="1" applyBorder="1" applyAlignment="1">
      <alignment horizontal="center" vertical="center" wrapText="1"/>
    </xf>
    <xf numFmtId="0" fontId="139" fillId="66" borderId="55" xfId="0" applyFont="1" applyFill="1" applyBorder="1" applyAlignment="1">
      <alignment horizontal="center" vertical="center"/>
    </xf>
    <xf numFmtId="186" fontId="140" fillId="66" borderId="56" xfId="0" applyNumberFormat="1" applyFont="1" applyFill="1" applyBorder="1" applyAlignment="1">
      <alignment horizontal="center" vertical="center"/>
    </xf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42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5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5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7" fillId="66" borderId="0" xfId="4850" applyFont="1" applyFill="1" applyAlignment="1">
      <alignment horizontal="right" vertical="center" wrapText="1"/>
    </xf>
    <xf numFmtId="0" fontId="127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0" fontId="129" fillId="0" borderId="0" xfId="4851" applyFont="1" applyAlignment="1">
      <alignment horizontal="center" vertical="center"/>
    </xf>
    <xf numFmtId="186" fontId="134" fillId="67" borderId="0" xfId="4851" applyNumberFormat="1" applyFont="1" applyFill="1" applyAlignment="1">
      <alignment horizontal="center" vertical="center"/>
    </xf>
    <xf numFmtId="2" fontId="133" fillId="0" borderId="47" xfId="4851" applyNumberFormat="1" applyFont="1" applyBorder="1" applyAlignment="1">
      <alignment horizontal="center" vertical="center"/>
    </xf>
    <xf numFmtId="167" fontId="133" fillId="0" borderId="48" xfId="4851" applyNumberFormat="1" applyFont="1" applyBorder="1" applyAlignment="1">
      <alignment horizontal="center" vertical="center"/>
    </xf>
    <xf numFmtId="167" fontId="133" fillId="0" borderId="0" xfId="4851" applyNumberFormat="1" applyFont="1" applyAlignment="1">
      <alignment horizontal="center" vertical="center"/>
    </xf>
    <xf numFmtId="1" fontId="133" fillId="0" borderId="47" xfId="4851" applyNumberFormat="1" applyFont="1" applyBorder="1" applyAlignment="1">
      <alignment horizontal="center" vertical="center"/>
    </xf>
    <xf numFmtId="2" fontId="133" fillId="0" borderId="0" xfId="4851" applyNumberFormat="1" applyFont="1" applyAlignment="1">
      <alignment horizontal="center" vertical="center"/>
    </xf>
    <xf numFmtId="2" fontId="133" fillId="0" borderId="48" xfId="4851" applyNumberFormat="1" applyFont="1" applyBorder="1" applyAlignment="1">
      <alignment horizontal="center" vertical="center"/>
    </xf>
    <xf numFmtId="1" fontId="133" fillId="0" borderId="47" xfId="4849" applyNumberFormat="1" applyFont="1" applyFill="1" applyBorder="1" applyAlignment="1">
      <alignment horizontal="center" vertical="center"/>
    </xf>
    <xf numFmtId="167" fontId="133" fillId="0" borderId="0" xfId="4849" applyNumberFormat="1" applyFont="1" applyFill="1" applyBorder="1" applyAlignment="1">
      <alignment horizontal="center" vertical="center"/>
    </xf>
    <xf numFmtId="186" fontId="134" fillId="0" borderId="0" xfId="4851" applyNumberFormat="1" applyFont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167" fontId="86" fillId="0" borderId="0" xfId="3" applyNumberFormat="1" applyFont="1" applyFill="1" applyBorder="1" applyAlignment="1">
      <alignment horizontal="center" vertical="center"/>
    </xf>
    <xf numFmtId="167" fontId="86" fillId="62" borderId="10" xfId="3" applyNumberFormat="1" applyFont="1" applyFill="1" applyBorder="1" applyAlignment="1">
      <alignment horizontal="center" vertical="center"/>
    </xf>
    <xf numFmtId="167" fontId="113" fillId="62" borderId="13" xfId="3" applyNumberFormat="1" applyFont="1" applyFill="1" applyBorder="1" applyAlignment="1">
      <alignment horizontal="center" vertical="center"/>
    </xf>
    <xf numFmtId="167" fontId="86" fillId="62" borderId="10" xfId="2" applyNumberFormat="1" applyFont="1" applyFill="1" applyBorder="1" applyAlignment="1">
      <alignment horizontal="center" vertical="center"/>
    </xf>
    <xf numFmtId="167" fontId="113" fillId="62" borderId="13" xfId="2" applyNumberFormat="1" applyFont="1" applyFill="1" applyBorder="1" applyAlignment="1">
      <alignment horizontal="center" vertical="center"/>
    </xf>
    <xf numFmtId="167" fontId="86" fillId="62" borderId="0" xfId="3" applyNumberFormat="1" applyFont="1" applyFill="1" applyBorder="1" applyAlignment="1">
      <alignment horizontal="center" vertical="center"/>
    </xf>
    <xf numFmtId="167" fontId="86" fillId="64" borderId="10" xfId="3" applyNumberFormat="1" applyFont="1" applyFill="1" applyBorder="1" applyAlignment="1">
      <alignment horizontal="center" vertical="center"/>
    </xf>
    <xf numFmtId="167" fontId="113" fillId="64" borderId="38" xfId="3" applyNumberFormat="1" applyFont="1" applyFill="1" applyBorder="1" applyAlignment="1">
      <alignment horizontal="center" vertical="center"/>
    </xf>
    <xf numFmtId="167" fontId="113" fillId="62" borderId="39" xfId="4846" applyNumberFormat="1" applyFont="1" applyFill="1" applyBorder="1" applyAlignment="1">
      <alignment horizontal="center" vertical="center"/>
    </xf>
    <xf numFmtId="167" fontId="86" fillId="62" borderId="11" xfId="4846" applyNumberFormat="1" applyFont="1" applyFill="1" applyBorder="1" applyAlignment="1">
      <alignment horizontal="center" vertical="center"/>
    </xf>
    <xf numFmtId="167" fontId="86" fillId="67" borderId="10" xfId="2" applyNumberFormat="1" applyFont="1" applyFill="1" applyBorder="1" applyAlignment="1">
      <alignment horizontal="center" vertical="center"/>
    </xf>
    <xf numFmtId="167" fontId="113" fillId="67" borderId="38" xfId="2" applyNumberFormat="1" applyFont="1" applyFill="1" applyBorder="1" applyAlignment="1">
      <alignment horizontal="center" vertical="center"/>
    </xf>
    <xf numFmtId="167" fontId="113" fillId="67" borderId="37" xfId="4846" applyNumberFormat="1" applyFont="1" applyFill="1" applyBorder="1" applyAlignment="1">
      <alignment horizontal="center" vertical="center"/>
    </xf>
    <xf numFmtId="167" fontId="113" fillId="62" borderId="39" xfId="0" applyNumberFormat="1" applyFont="1" applyFill="1" applyBorder="1" applyAlignment="1">
      <alignment horizontal="center" vertical="center"/>
    </xf>
    <xf numFmtId="167" fontId="113" fillId="58" borderId="37" xfId="0" applyNumberFormat="1" applyFont="1" applyFill="1" applyBorder="1" applyAlignment="1">
      <alignment horizontal="center" vertical="center"/>
    </xf>
    <xf numFmtId="167" fontId="86" fillId="62" borderId="14" xfId="2" applyNumberFormat="1" applyFont="1" applyFill="1" applyBorder="1" applyAlignment="1">
      <alignment horizontal="center" vertical="center"/>
    </xf>
    <xf numFmtId="167" fontId="86" fillId="62" borderId="40" xfId="2" applyNumberFormat="1" applyFont="1" applyFill="1" applyBorder="1" applyAlignment="1">
      <alignment horizontal="center" vertical="center"/>
    </xf>
    <xf numFmtId="167" fontId="113" fillId="67" borderId="37" xfId="0" applyNumberFormat="1" applyFont="1" applyFill="1" applyBorder="1" applyAlignment="1">
      <alignment horizontal="center" vertical="center"/>
    </xf>
    <xf numFmtId="167" fontId="86" fillId="62" borderId="10" xfId="4844" applyNumberFormat="1" applyFont="1" applyFill="1" applyBorder="1" applyAlignment="1">
      <alignment horizontal="center" vertical="center"/>
    </xf>
    <xf numFmtId="167" fontId="113" fillId="62" borderId="13" xfId="4844" applyNumberFormat="1" applyFont="1" applyFill="1" applyBorder="1" applyAlignment="1">
      <alignment horizontal="center" vertical="center"/>
    </xf>
    <xf numFmtId="167" fontId="86" fillId="62" borderId="0" xfId="4844" applyNumberFormat="1" applyFont="1" applyFill="1" applyBorder="1" applyAlignment="1">
      <alignment horizontal="center" vertical="center"/>
    </xf>
    <xf numFmtId="167" fontId="86" fillId="62" borderId="14" xfId="4844" applyNumberFormat="1" applyFont="1" applyFill="1" applyBorder="1" applyAlignment="1">
      <alignment horizontal="center" vertical="center"/>
    </xf>
    <xf numFmtId="167" fontId="86" fillId="62" borderId="40" xfId="4844" applyNumberFormat="1" applyFont="1" applyFill="1" applyBorder="1" applyAlignment="1">
      <alignment horizontal="center" vertical="center"/>
    </xf>
    <xf numFmtId="167" fontId="86" fillId="67" borderId="10" xfId="4844" applyNumberFormat="1" applyFont="1" applyFill="1" applyBorder="1" applyAlignment="1">
      <alignment horizontal="center" vertical="center"/>
    </xf>
    <xf numFmtId="167" fontId="86" fillId="67" borderId="0" xfId="4844" applyNumberFormat="1" applyFont="1" applyFill="1" applyBorder="1" applyAlignment="1">
      <alignment horizontal="center" vertical="center"/>
    </xf>
    <xf numFmtId="167" fontId="113" fillId="67" borderId="38" xfId="4844" applyNumberFormat="1" applyFont="1" applyFill="1" applyBorder="1" applyAlignment="1">
      <alignment horizontal="center" vertical="center"/>
    </xf>
    <xf numFmtId="167" fontId="113" fillId="67" borderId="37" xfId="4844" applyNumberFormat="1" applyFont="1" applyFill="1" applyBorder="1" applyAlignment="1">
      <alignment horizontal="center" vertical="center"/>
    </xf>
    <xf numFmtId="10" fontId="118" fillId="34" borderId="0" xfId="4844" applyNumberFormat="1" applyFont="1" applyFill="1" applyAlignment="1">
      <alignment horizontal="center" vertical="center" wrapText="1"/>
    </xf>
    <xf numFmtId="10" fontId="119" fillId="67" borderId="0" xfId="4844" applyNumberFormat="1" applyFont="1" applyFill="1" applyAlignment="1">
      <alignment horizontal="center" vertical="center" wrapText="1"/>
    </xf>
    <xf numFmtId="10" fontId="118" fillId="0" borderId="0" xfId="4844" applyNumberFormat="1" applyFont="1" applyAlignment="1">
      <alignment horizontal="center" vertical="center" wrapText="1"/>
    </xf>
    <xf numFmtId="0" fontId="128" fillId="0" borderId="0" xfId="0" applyFont="1" applyAlignment="1">
      <alignment horizontal="center" vertical="top"/>
    </xf>
    <xf numFmtId="14" fontId="128" fillId="0" borderId="0" xfId="0" applyNumberFormat="1" applyFont="1" applyAlignment="1">
      <alignment horizontal="center" vertical="top"/>
    </xf>
    <xf numFmtId="0" fontId="122" fillId="34" borderId="43" xfId="0" applyFont="1" applyFill="1" applyBorder="1" applyAlignment="1">
      <alignment horizontal="left" vertical="top" wrapText="1"/>
    </xf>
    <xf numFmtId="0" fontId="139" fillId="66" borderId="50" xfId="0" applyFont="1" applyFill="1" applyBorder="1" applyAlignment="1">
      <alignment horizontal="center" vertical="center"/>
    </xf>
    <xf numFmtId="0" fontId="139" fillId="66" borderId="50" xfId="0" applyFont="1" applyFill="1" applyBorder="1" applyAlignment="1">
      <alignment horizontal="center" vertical="center" wrapText="1"/>
    </xf>
    <xf numFmtId="10" fontId="139" fillId="66" borderId="53" xfId="0" applyNumberFormat="1" applyFont="1" applyFill="1" applyBorder="1" applyAlignment="1">
      <alignment horizontal="center" vertical="center"/>
    </xf>
    <xf numFmtId="0" fontId="139" fillId="66" borderId="54" xfId="0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</cellXfs>
  <cellStyles count="4852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89647</xdr:colOff>
      <xdr:row>0</xdr:row>
      <xdr:rowOff>97118</xdr:rowOff>
    </xdr:from>
    <xdr:ext cx="664756" cy="627529"/>
    <xdr:pic>
      <xdr:nvPicPr>
        <xdr:cNvPr id="2" name="Imagem 2">
          <a:extLst>
            <a:ext uri="{FF2B5EF4-FFF2-40B4-BE49-F238E27FC236}">
              <a16:creationId xmlns:a16="http://schemas.microsoft.com/office/drawing/2014/main" id="{BB5A0375-0B9F-41EF-8948-563FA8D8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847" y="97118"/>
          <a:ext cx="664756" cy="6275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276412</xdr:colOff>
      <xdr:row>0</xdr:row>
      <xdr:rowOff>104588</xdr:rowOff>
    </xdr:from>
    <xdr:ext cx="420196" cy="392545"/>
    <xdr:pic>
      <xdr:nvPicPr>
        <xdr:cNvPr id="2" name="Imagem 1">
          <a:extLst>
            <a:ext uri="{FF2B5EF4-FFF2-40B4-BE49-F238E27FC236}">
              <a16:creationId xmlns:a16="http://schemas.microsoft.com/office/drawing/2014/main" id="{AF889F04-246E-4F7A-9D02-0BAC5862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12" y="104588"/>
          <a:ext cx="420196" cy="3925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4DAA-C5A2-42A1-A95A-8E9E92C6FF3E}">
  <sheetPr codeName="Sheet1">
    <pageSetUpPr fitToPage="1"/>
  </sheetPr>
  <dimension ref="A1:AE48"/>
  <sheetViews>
    <sheetView showGridLines="0" tabSelected="1" topLeftCell="B1" zoomScale="85" zoomScaleNormal="85" workbookViewId="0">
      <pane xSplit="2" ySplit="2" topLeftCell="W3" activePane="bottomRight" state="frozen"/>
      <selection activeCell="B4" sqref="B4"/>
      <selection pane="topRight" activeCell="B4" sqref="B4"/>
      <selection pane="bottomLeft" activeCell="B4" sqref="B4"/>
      <selection pane="bottomRight" activeCell="V1" sqref="V1:W1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27" hidden="1" customWidth="1" outlineLevel="1"/>
    <col min="11" max="11" width="7.42578125" style="326" hidden="1" customWidth="1" outlineLevel="1"/>
    <col min="12" max="16" width="7.42578125" style="3" hidden="1" customWidth="1" outlineLevel="1"/>
    <col min="17" max="17" width="7.42578125" style="2" hidden="1" customWidth="1" outlineLevel="1"/>
    <col min="18" max="22" width="10.28515625" style="2" hidden="1" customWidth="1" outlineLevel="1"/>
    <col min="23" max="23" width="10.28515625" style="2" bestFit="1" customWidth="1" collapsed="1"/>
    <col min="24" max="27" width="10.28515625" style="2" bestFit="1" customWidth="1"/>
    <col min="28" max="30" width="10" style="2" bestFit="1" customWidth="1"/>
    <col min="31" max="31" width="10" style="1" bestFit="1" customWidth="1"/>
    <col min="32" max="16384" width="9.140625" style="1"/>
  </cols>
  <sheetData>
    <row r="1" spans="3:31" ht="66" customHeight="1">
      <c r="V1" s="544"/>
      <c r="W1" s="544"/>
      <c r="X1" s="545"/>
      <c r="Y1" s="545"/>
      <c r="Z1" s="545"/>
      <c r="AA1" s="545"/>
      <c r="AB1" s="360"/>
      <c r="AC1" s="360"/>
      <c r="AD1" s="360"/>
    </row>
    <row r="2" spans="3:31" s="358" customFormat="1" ht="12.95" customHeight="1">
      <c r="C2" s="131"/>
      <c r="D2" s="359">
        <v>2001</v>
      </c>
      <c r="E2" s="359">
        <v>2002</v>
      </c>
      <c r="F2" s="359">
        <v>2003</v>
      </c>
      <c r="G2" s="359">
        <v>2004</v>
      </c>
      <c r="H2" s="359">
        <v>2005</v>
      </c>
      <c r="I2" s="359">
        <v>2006</v>
      </c>
      <c r="J2" s="359">
        <v>2007</v>
      </c>
      <c r="K2" s="359">
        <v>2008</v>
      </c>
      <c r="L2" s="359">
        <v>2009</v>
      </c>
      <c r="M2" s="359">
        <v>2010</v>
      </c>
      <c r="N2" s="359">
        <v>2011</v>
      </c>
      <c r="O2" s="359">
        <v>2012</v>
      </c>
      <c r="P2" s="359">
        <v>2013</v>
      </c>
      <c r="Q2" s="359">
        <v>2014</v>
      </c>
      <c r="R2" s="359">
        <v>2015</v>
      </c>
      <c r="S2" s="359">
        <v>2016</v>
      </c>
      <c r="T2" s="359">
        <v>2017</v>
      </c>
      <c r="U2" s="359">
        <v>2018</v>
      </c>
      <c r="V2" s="359">
        <v>2019</v>
      </c>
      <c r="W2" s="359">
        <v>2020</v>
      </c>
      <c r="X2" s="359">
        <v>2021</v>
      </c>
      <c r="Y2" s="359">
        <v>2022</v>
      </c>
      <c r="Z2" s="359">
        <v>2023</v>
      </c>
      <c r="AA2" s="359">
        <v>2024</v>
      </c>
      <c r="AB2" s="359" t="s">
        <v>103</v>
      </c>
      <c r="AC2" s="359" t="s">
        <v>112</v>
      </c>
      <c r="AD2" s="359" t="s">
        <v>121</v>
      </c>
      <c r="AE2" s="359" t="s">
        <v>130</v>
      </c>
    </row>
    <row r="3" spans="3:31" ht="6.75" customHeight="1">
      <c r="C3" s="357" t="s">
        <v>250</v>
      </c>
      <c r="D3" s="356">
        <v>37226</v>
      </c>
      <c r="E3" s="356">
        <v>37591</v>
      </c>
      <c r="F3" s="356">
        <v>37956</v>
      </c>
      <c r="G3" s="356">
        <v>38322</v>
      </c>
      <c r="H3" s="356">
        <v>38687</v>
      </c>
      <c r="I3" s="356">
        <v>39052</v>
      </c>
      <c r="J3" s="356">
        <v>39417</v>
      </c>
      <c r="K3" s="356">
        <v>39783</v>
      </c>
      <c r="L3" s="356">
        <v>40148</v>
      </c>
      <c r="M3" s="356">
        <v>40513</v>
      </c>
      <c r="N3" s="356">
        <v>40878</v>
      </c>
      <c r="O3" s="356">
        <v>41244</v>
      </c>
      <c r="P3" s="356">
        <v>41609</v>
      </c>
      <c r="Q3" s="356">
        <v>41974</v>
      </c>
      <c r="R3" s="356">
        <v>42339</v>
      </c>
      <c r="S3" s="356">
        <v>42705</v>
      </c>
      <c r="T3" s="356">
        <v>43070</v>
      </c>
      <c r="U3" s="356">
        <v>43435</v>
      </c>
      <c r="V3" s="356">
        <v>43800</v>
      </c>
      <c r="W3" s="356">
        <v>44166</v>
      </c>
      <c r="X3" s="356">
        <v>44531</v>
      </c>
      <c r="Y3" s="356">
        <v>44896</v>
      </c>
      <c r="Z3" s="356">
        <v>45261</v>
      </c>
      <c r="AA3" s="356">
        <v>45627</v>
      </c>
      <c r="AB3" s="356">
        <v>45992</v>
      </c>
      <c r="AC3" s="356">
        <v>46357</v>
      </c>
      <c r="AD3" s="356">
        <v>46722</v>
      </c>
      <c r="AE3" s="356">
        <v>47088</v>
      </c>
    </row>
    <row r="4" spans="3:31" ht="15.95" customHeight="1">
      <c r="C4" s="353" t="s">
        <v>242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</row>
    <row r="5" spans="3:31" ht="14.1" customHeight="1">
      <c r="C5" s="333" t="s">
        <v>249</v>
      </c>
      <c r="D5" s="355">
        <v>2.4820000000000002E-2</v>
      </c>
      <c r="E5" s="355">
        <v>2.9910000000000003E-2</v>
      </c>
      <c r="F5" s="355">
        <v>4.2830000000000007E-2</v>
      </c>
      <c r="G5" s="355">
        <v>5.3859999999999998E-2</v>
      </c>
      <c r="H5" s="355">
        <v>4.8940000000000004E-2</v>
      </c>
      <c r="I5" s="355">
        <v>5.4669999999999996E-2</v>
      </c>
      <c r="J5" s="355">
        <v>5.5739999999999998E-2</v>
      </c>
      <c r="K5" s="355">
        <v>3.0369999999999998E-2</v>
      </c>
      <c r="L5" s="355">
        <v>-1.1000000000000001E-3</v>
      </c>
      <c r="M5" s="355">
        <v>5.3849999999999995E-2</v>
      </c>
      <c r="N5" s="355">
        <v>4.2819999999999997E-2</v>
      </c>
      <c r="O5" s="355">
        <v>3.5130000000000002E-2</v>
      </c>
      <c r="P5" s="355">
        <v>3.4910000000000004E-2</v>
      </c>
      <c r="Q5" s="355">
        <v>3.5799999999999998E-2</v>
      </c>
      <c r="R5" s="33">
        <v>3.4509999999999999E-2</v>
      </c>
      <c r="S5" s="355">
        <v>3.2680000000000001E-2</v>
      </c>
      <c r="T5" s="355">
        <v>3.7999999999999999E-2</v>
      </c>
      <c r="U5" s="33">
        <v>3.6000000000000004E-2</v>
      </c>
      <c r="V5" s="33">
        <v>2.7999999999999997E-2</v>
      </c>
      <c r="W5" s="33">
        <v>-2.7999999999999997E-2</v>
      </c>
      <c r="X5" s="33">
        <v>6.3E-2</v>
      </c>
      <c r="Y5" s="33">
        <v>3.5000000000000003E-2</v>
      </c>
      <c r="Z5" s="33">
        <v>3.2000000000000001E-2</v>
      </c>
      <c r="AA5" s="33">
        <v>3.2000000000000001E-2</v>
      </c>
      <c r="AB5" s="354">
        <v>0.03</v>
      </c>
      <c r="AC5" s="354">
        <v>2.7999999999999997E-2</v>
      </c>
      <c r="AD5" s="354">
        <v>0.03</v>
      </c>
      <c r="AE5" s="354">
        <v>2.7999999999999997E-2</v>
      </c>
    </row>
    <row r="6" spans="3:31" ht="14.1" customHeight="1">
      <c r="C6" s="333" t="s">
        <v>248</v>
      </c>
      <c r="D6" s="33">
        <v>9.5559023836548906E-3</v>
      </c>
      <c r="E6" s="33">
        <v>1.7005488134807178E-2</v>
      </c>
      <c r="F6" s="33">
        <v>2.7956082831814388E-2</v>
      </c>
      <c r="G6" s="33">
        <v>3.8481444885832827E-2</v>
      </c>
      <c r="H6" s="33">
        <v>3.4835402400031024E-2</v>
      </c>
      <c r="I6" s="33">
        <v>2.7839629722291592E-2</v>
      </c>
      <c r="J6" s="33">
        <v>2.0038824080666595E-2</v>
      </c>
      <c r="K6" s="33">
        <v>1.1394549706484902E-3</v>
      </c>
      <c r="L6" s="33">
        <v>-2.5766469028394301E-2</v>
      </c>
      <c r="M6" s="33">
        <v>2.6955612235535886E-2</v>
      </c>
      <c r="N6" s="33">
        <v>1.5640448367461257E-2</v>
      </c>
      <c r="O6" s="33">
        <v>2.2894138068541459E-2</v>
      </c>
      <c r="P6" s="33">
        <v>2.1177792556241082E-2</v>
      </c>
      <c r="Q6" s="33">
        <v>2.5235512738460253E-2</v>
      </c>
      <c r="R6" s="33">
        <v>2.9455089066187545E-2</v>
      </c>
      <c r="S6" s="33">
        <v>1.8197195685014655E-2</v>
      </c>
      <c r="T6" s="33">
        <v>2.457461980910769E-2</v>
      </c>
      <c r="U6" s="33">
        <v>2.9665359650419942E-2</v>
      </c>
      <c r="V6" s="33">
        <v>2.5839486181470583E-2</v>
      </c>
      <c r="W6" s="33">
        <v>-2.1630936922237831E-2</v>
      </c>
      <c r="X6" s="33">
        <v>6.054984309933098E-2</v>
      </c>
      <c r="Y6" s="33">
        <v>2.5122355174274746E-2</v>
      </c>
      <c r="Z6" s="33">
        <v>2.8877049031531987E-2</v>
      </c>
      <c r="AA6" s="33">
        <v>2.7960707685114494E-2</v>
      </c>
      <c r="AB6" s="346">
        <v>1.7033937907054542E-2</v>
      </c>
      <c r="AC6" s="346">
        <v>1.5471548233163546E-2</v>
      </c>
      <c r="AD6" s="346">
        <v>1.9480316207175274E-2</v>
      </c>
      <c r="AE6" s="346">
        <v>2.0273753095784386E-2</v>
      </c>
    </row>
    <row r="7" spans="3:31" ht="14.1" customHeight="1">
      <c r="C7" s="333" t="s">
        <v>247</v>
      </c>
      <c r="D7" s="33">
        <v>2.1576270387532626E-2</v>
      </c>
      <c r="E7" s="33">
        <v>9.3073611626819375E-3</v>
      </c>
      <c r="F7" s="33">
        <v>7.3945317229822116E-3</v>
      </c>
      <c r="G7" s="33">
        <v>2.0439337672640168E-2</v>
      </c>
      <c r="H7" s="33">
        <v>1.8945051230348398E-2</v>
      </c>
      <c r="I7" s="33">
        <v>3.4208118799546661E-2</v>
      </c>
      <c r="J7" s="33">
        <v>2.9798062958880545E-2</v>
      </c>
      <c r="K7" s="33">
        <v>3.134082068106725E-3</v>
      </c>
      <c r="L7" s="33">
        <v>-4.4247314746598154E-2</v>
      </c>
      <c r="M7" s="33">
        <v>1.9925567213811224E-2</v>
      </c>
      <c r="N7" s="33">
        <v>1.7837627058616912E-2</v>
      </c>
      <c r="O7" s="33">
        <v>-9.0546627468908181E-3</v>
      </c>
      <c r="P7" s="33">
        <v>-1.2115598804763872E-3</v>
      </c>
      <c r="Q7" s="33">
        <v>1.4549558548970332E-2</v>
      </c>
      <c r="R7" s="33">
        <v>2.0028265328031924E-2</v>
      </c>
      <c r="S7" s="33">
        <v>1.778058308707875E-2</v>
      </c>
      <c r="T7" s="33">
        <v>2.7434093376350166E-2</v>
      </c>
      <c r="U7" s="33">
        <v>1.7457827074343291E-2</v>
      </c>
      <c r="V7" s="33">
        <v>1.6454530389107047E-2</v>
      </c>
      <c r="W7" s="33">
        <v>-6.1586562254449362E-2</v>
      </c>
      <c r="X7" s="33">
        <v>6.2768802716583361E-2</v>
      </c>
      <c r="Y7" s="33">
        <v>3.5734916502972114E-2</v>
      </c>
      <c r="Z7" s="33">
        <v>6.7980680375556712E-3</v>
      </c>
      <c r="AA7" s="33">
        <v>8.8561117646082099E-3</v>
      </c>
      <c r="AB7" s="346">
        <v>1.0616991478880733E-2</v>
      </c>
      <c r="AC7" s="346">
        <v>1.2304738186390773E-2</v>
      </c>
      <c r="AD7" s="346">
        <v>1.331017143963642E-2</v>
      </c>
      <c r="AE7" s="346">
        <v>1.2999999999999999E-2</v>
      </c>
    </row>
    <row r="8" spans="3:31" ht="14.1" customHeight="1">
      <c r="C8" s="333" t="s">
        <v>246</v>
      </c>
      <c r="D8" s="33">
        <v>8.3684687886847353E-2</v>
      </c>
      <c r="E8" s="33">
        <v>9.1852882325275775E-2</v>
      </c>
      <c r="F8" s="33">
        <v>0.1011470430063437</v>
      </c>
      <c r="G8" s="33">
        <v>0.10143211421166676</v>
      </c>
      <c r="H8" s="33">
        <v>0.11364025390358834</v>
      </c>
      <c r="I8" s="33">
        <v>0.126241101663366</v>
      </c>
      <c r="J8" s="33">
        <v>0.14108226770093246</v>
      </c>
      <c r="K8" s="33">
        <v>9.736780858091687E-2</v>
      </c>
      <c r="L8" s="33">
        <v>9.3133879370957962E-2</v>
      </c>
      <c r="M8" s="33">
        <v>0.10660741185405809</v>
      </c>
      <c r="N8" s="33">
        <v>9.2799536094270385E-2</v>
      </c>
      <c r="O8" s="33">
        <v>7.8210249613225535E-2</v>
      </c>
      <c r="P8" s="33">
        <v>7.8149292056526765E-2</v>
      </c>
      <c r="Q8" s="33">
        <v>7.4475806670895928E-2</v>
      </c>
      <c r="R8" s="33">
        <v>7.1848510617613215E-2</v>
      </c>
      <c r="S8" s="33">
        <v>6.868678172178333E-2</v>
      </c>
      <c r="T8" s="33">
        <v>6.8955837753418292E-2</v>
      </c>
      <c r="U8" s="33">
        <v>6.8666284129349497E-2</v>
      </c>
      <c r="V8" s="33">
        <v>6.157624035820719E-2</v>
      </c>
      <c r="W8" s="33">
        <v>1.976562504331314E-2</v>
      </c>
      <c r="X8" s="33">
        <v>7.7350091049669389E-2</v>
      </c>
      <c r="Y8" s="33">
        <v>0.03</v>
      </c>
      <c r="Z8" s="33">
        <v>5.438388739234834E-2</v>
      </c>
      <c r="AA8" s="33">
        <v>5.0421976889852393E-2</v>
      </c>
      <c r="AB8" s="346">
        <v>4.7234332652313471E-2</v>
      </c>
      <c r="AC8" s="346">
        <v>3.9721402066722034E-2</v>
      </c>
      <c r="AD8" s="346">
        <v>4.0080632950983519E-2</v>
      </c>
      <c r="AE8" s="346">
        <v>4.0080632950983519E-2</v>
      </c>
    </row>
    <row r="9" spans="3:31" ht="14.1" hidden="1" customHeight="1">
      <c r="C9" s="333"/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46">
        <v>0</v>
      </c>
      <c r="AC9" s="346">
        <v>0</v>
      </c>
      <c r="AD9" s="346">
        <v>0</v>
      </c>
      <c r="AE9" s="346">
        <v>0</v>
      </c>
    </row>
    <row r="10" spans="3:31" ht="15.95" customHeight="1">
      <c r="C10" s="353" t="s">
        <v>236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</row>
    <row r="11" spans="3:31" ht="14.1" customHeight="1">
      <c r="C11" s="333" t="s">
        <v>245</v>
      </c>
      <c r="D11" s="33">
        <v>1.6036655211913109E-2</v>
      </c>
      <c r="E11" s="33">
        <v>2.4802705749718212E-2</v>
      </c>
      <c r="F11" s="33">
        <v>2.0352035203520247E-2</v>
      </c>
      <c r="G11" s="33">
        <v>3.3423180592991875E-2</v>
      </c>
      <c r="H11" s="33">
        <v>3.3385498174230532E-2</v>
      </c>
      <c r="I11" s="33">
        <v>2.5239777889954462E-2</v>
      </c>
      <c r="J11" s="33">
        <v>4.1088133924175319E-2</v>
      </c>
      <c r="K11" s="33">
        <v>-2.2228002553859039E-4</v>
      </c>
      <c r="L11" s="33">
        <v>2.8141231232083674E-2</v>
      </c>
      <c r="M11" s="33">
        <v>1.4377930222179369E-2</v>
      </c>
      <c r="N11" s="33">
        <v>3.0620668384193861E-2</v>
      </c>
      <c r="O11" s="33">
        <v>1.7595049796895523E-2</v>
      </c>
      <c r="P11" s="33">
        <v>1.5128383667573297E-2</v>
      </c>
      <c r="Q11" s="33">
        <v>6.5312139196231911E-3</v>
      </c>
      <c r="R11" s="33">
        <v>6.3872475153647912E-3</v>
      </c>
      <c r="S11" s="33">
        <v>2.0507989115119862E-2</v>
      </c>
      <c r="T11" s="33">
        <v>2.1299307195522532E-2</v>
      </c>
      <c r="U11" s="33">
        <v>2.0023809043401064E-2</v>
      </c>
      <c r="V11" s="33">
        <v>2.3195274699624457E-2</v>
      </c>
      <c r="W11" s="33">
        <v>1.3049530216912242E-2</v>
      </c>
      <c r="X11" s="33">
        <v>7.1765805996068854E-2</v>
      </c>
      <c r="Y11" s="33">
        <v>6.411498247913161E-2</v>
      </c>
      <c r="Z11" s="33">
        <v>3.3208171023921373E-2</v>
      </c>
      <c r="AA11" s="33">
        <v>2.872366268806581E-2</v>
      </c>
      <c r="AB11" s="346">
        <v>3.7895399919770423E-2</v>
      </c>
      <c r="AC11" s="346">
        <v>2.7791218192388945E-2</v>
      </c>
      <c r="AD11" s="346">
        <v>2.5493107079235022E-2</v>
      </c>
      <c r="AE11" s="346">
        <v>2.5493107079235022E-2</v>
      </c>
    </row>
    <row r="12" spans="3:31" ht="14.1" customHeight="1">
      <c r="C12" s="333" t="s">
        <v>271</v>
      </c>
      <c r="D12" s="33">
        <v>2.7823240589198051E-2</v>
      </c>
      <c r="E12" s="33">
        <v>1.9639065817409707E-2</v>
      </c>
      <c r="F12" s="33">
        <v>1.0931806350858997E-2</v>
      </c>
      <c r="G12" s="33">
        <v>2.2657054582904346E-2</v>
      </c>
      <c r="H12" s="33">
        <v>2.1148036253776592E-2</v>
      </c>
      <c r="I12" s="33">
        <v>2.6134122287968298E-2</v>
      </c>
      <c r="J12" s="33">
        <v>2.4353676117251366E-2</v>
      </c>
      <c r="K12" s="33">
        <v>1.7624596562335837E-2</v>
      </c>
      <c r="L12" s="33">
        <v>1.8236717759594345E-2</v>
      </c>
      <c r="M12" s="33">
        <v>6.6189486646655027E-3</v>
      </c>
      <c r="N12" s="33">
        <v>2.2766626338585061E-2</v>
      </c>
      <c r="O12" s="33">
        <v>1.8996943778720743E-2</v>
      </c>
      <c r="P12" s="33">
        <v>1.7408566188369834E-2</v>
      </c>
      <c r="Q12" s="33">
        <v>1.6224195046636636E-2</v>
      </c>
      <c r="R12" s="33">
        <v>2.0715072792840905E-2</v>
      </c>
      <c r="S12" s="33">
        <v>2.1971236613002709E-2</v>
      </c>
      <c r="T12" s="33">
        <v>1.770166453265043E-2</v>
      </c>
      <c r="U12" s="33">
        <v>2.2485295505299874E-2</v>
      </c>
      <c r="V12" s="33">
        <v>2.2905988164406255E-2</v>
      </c>
      <c r="W12" s="33">
        <v>1.6239380497707012E-2</v>
      </c>
      <c r="X12" s="33">
        <v>5.5045498261448556E-2</v>
      </c>
      <c r="Y12" s="33">
        <v>5.6805073960192187E-2</v>
      </c>
      <c r="Z12" s="33">
        <v>3.9170866191365672E-2</v>
      </c>
      <c r="AA12" s="33">
        <v>3.2136130000319119E-2</v>
      </c>
      <c r="AB12" s="346">
        <v>3.8261770431675002E-2</v>
      </c>
      <c r="AC12" s="346">
        <v>2.9546608638138183E-2</v>
      </c>
      <c r="AD12" s="346">
        <v>2.7555024949450058E-2</v>
      </c>
      <c r="AE12" s="346">
        <v>2.7555024949450058E-2</v>
      </c>
    </row>
    <row r="13" spans="3:31" ht="14.1" customHeight="1">
      <c r="C13" s="333" t="s">
        <v>244</v>
      </c>
      <c r="D13" s="33">
        <v>2.0489094999999999E-2</v>
      </c>
      <c r="E13" s="33">
        <v>2.2776339E-2</v>
      </c>
      <c r="F13" s="33">
        <v>1.9736147999999998E-2</v>
      </c>
      <c r="G13" s="33">
        <v>2.3597599E-2</v>
      </c>
      <c r="H13" s="33">
        <v>2.2244692E-2</v>
      </c>
      <c r="I13" s="33">
        <v>1.9188922000000001E-2</v>
      </c>
      <c r="J13" s="33">
        <v>3.0667702000000002E-2</v>
      </c>
      <c r="K13" s="33">
        <v>1.5819209000000001E-2</v>
      </c>
      <c r="L13" s="33">
        <v>9.2695590000000001E-3</v>
      </c>
      <c r="M13" s="33">
        <v>2.2134460000000002E-2</v>
      </c>
      <c r="N13" s="33">
        <v>2.7495731999999998E-2</v>
      </c>
      <c r="O13" s="33">
        <v>2.2200000000000001E-2</v>
      </c>
      <c r="P13" s="33">
        <v>8.5000000000000006E-3</v>
      </c>
      <c r="Q13" s="33">
        <v>-1.6981320547397871E-3</v>
      </c>
      <c r="R13" s="33">
        <v>2.3013808284970683E-3</v>
      </c>
      <c r="S13" s="33">
        <v>1.1380652890086829E-2</v>
      </c>
      <c r="T13" s="33">
        <v>1.3522850656401131E-2</v>
      </c>
      <c r="U13" s="33">
        <v>1.6E-2</v>
      </c>
      <c r="V13" s="33">
        <v>1.2999999999999999E-2</v>
      </c>
      <c r="W13" s="33">
        <v>-3.0000000000000001E-3</v>
      </c>
      <c r="X13" s="33">
        <v>0.05</v>
      </c>
      <c r="Y13" s="33">
        <v>9.1999999999999998E-2</v>
      </c>
      <c r="Z13" s="33">
        <v>2.9000000000000001E-2</v>
      </c>
      <c r="AA13" s="33">
        <v>2.4E-2</v>
      </c>
      <c r="AB13" s="346">
        <v>0.02</v>
      </c>
      <c r="AC13" s="346">
        <v>0.02</v>
      </c>
      <c r="AD13" s="346">
        <v>0.02</v>
      </c>
      <c r="AE13" s="346">
        <v>0.02</v>
      </c>
    </row>
    <row r="14" spans="3:31" ht="15.95" customHeight="1">
      <c r="C14" s="353" t="s">
        <v>243</v>
      </c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1"/>
      <c r="AC14" s="351"/>
      <c r="AD14" s="351"/>
      <c r="AE14" s="351"/>
    </row>
    <row r="15" spans="3:31" ht="15.95" customHeight="1">
      <c r="C15" s="340" t="s">
        <v>242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</row>
    <row r="16" spans="3:31" ht="14.1" customHeight="1">
      <c r="C16" s="333" t="s">
        <v>241</v>
      </c>
      <c r="D16" s="350">
        <v>1315.7560000000001</v>
      </c>
      <c r="E16" s="350">
        <v>1488.788</v>
      </c>
      <c r="F16" s="350">
        <v>1717.951</v>
      </c>
      <c r="G16" s="350">
        <v>1957.75</v>
      </c>
      <c r="H16" s="350">
        <v>2170.5839999999998</v>
      </c>
      <c r="I16" s="350">
        <v>2409.4499999999998</v>
      </c>
      <c r="J16" s="350">
        <v>2720.2629999999999</v>
      </c>
      <c r="K16" s="350">
        <v>3109.8029999999999</v>
      </c>
      <c r="L16" s="350">
        <v>3333.0390000000002</v>
      </c>
      <c r="M16" s="350">
        <v>3885.8470000000002</v>
      </c>
      <c r="N16" s="350">
        <v>4376.3819999999996</v>
      </c>
      <c r="O16" s="350">
        <v>4814.76</v>
      </c>
      <c r="P16" s="350">
        <v>5331.6189999999997</v>
      </c>
      <c r="Q16" s="350">
        <v>5778.9530000000004</v>
      </c>
      <c r="R16" s="350">
        <v>5995.7870000000003</v>
      </c>
      <c r="S16" s="350">
        <v>6269.3270000000002</v>
      </c>
      <c r="T16" s="350">
        <v>6585.4790000000003</v>
      </c>
      <c r="U16" s="350">
        <v>7004.1409999999996</v>
      </c>
      <c r="V16" s="350">
        <v>7389.1310000000003</v>
      </c>
      <c r="W16" s="350">
        <v>7609.5969999999998</v>
      </c>
      <c r="X16" s="350">
        <v>9012.1419999999998</v>
      </c>
      <c r="Y16" s="350">
        <v>10079.675999999999</v>
      </c>
      <c r="Z16" s="350">
        <v>10943.343999999999</v>
      </c>
      <c r="AA16" s="350">
        <v>11744.709000000001</v>
      </c>
      <c r="AB16" s="349">
        <v>12615.817965689303</v>
      </c>
      <c r="AC16" s="349">
        <v>13330.956270957242</v>
      </c>
      <c r="AD16" s="349">
        <v>14098.699303567255</v>
      </c>
      <c r="AE16" s="349">
        <v>14870.566175691807</v>
      </c>
    </row>
    <row r="17" spans="3:31" ht="14.1" customHeight="1">
      <c r="C17" s="333" t="s">
        <v>240</v>
      </c>
      <c r="D17" s="350">
        <v>559.70986224455771</v>
      </c>
      <c r="E17" s="350">
        <v>509.56269518999682</v>
      </c>
      <c r="F17" s="350">
        <v>558.30909628334541</v>
      </c>
      <c r="G17" s="350">
        <v>669.05906068642184</v>
      </c>
      <c r="H17" s="350">
        <v>891.37146813732249</v>
      </c>
      <c r="I17" s="350">
        <v>1107.7686729395832</v>
      </c>
      <c r="J17" s="350">
        <v>1396.9991746251924</v>
      </c>
      <c r="K17" s="350">
        <v>1693.7689914740615</v>
      </c>
      <c r="L17" s="350">
        <v>1667.0503084182521</v>
      </c>
      <c r="M17" s="350">
        <v>2207.5775037712674</v>
      </c>
      <c r="N17" s="350">
        <v>2612.4242252701606</v>
      </c>
      <c r="O17" s="350">
        <v>2463.0438327775091</v>
      </c>
      <c r="P17" s="350">
        <v>2468.363641088129</v>
      </c>
      <c r="Q17" s="350">
        <v>2454.7591167496157</v>
      </c>
      <c r="R17" s="350">
        <v>1800.0681504313191</v>
      </c>
      <c r="S17" s="350">
        <v>1798.0904352065854</v>
      </c>
      <c r="T17" s="350">
        <v>2063.2761983337291</v>
      </c>
      <c r="U17" s="350">
        <v>1915.8633611729092</v>
      </c>
      <c r="V17" s="350">
        <v>1872.4911622720879</v>
      </c>
      <c r="W17" s="350">
        <v>1474.592358261594</v>
      </c>
      <c r="X17" s="350">
        <v>1670.1807079129401</v>
      </c>
      <c r="Y17" s="350">
        <v>1951.4526980152493</v>
      </c>
      <c r="Z17" s="350">
        <v>2192.2494741410974</v>
      </c>
      <c r="AA17" s="350">
        <v>2179.1647745990144</v>
      </c>
      <c r="AB17" s="349">
        <v>2238.3877154325251</v>
      </c>
      <c r="AC17" s="349">
        <v>2423.810231083135</v>
      </c>
      <c r="AD17" s="349">
        <v>2539.0804493806054</v>
      </c>
      <c r="AE17" s="349">
        <v>2628.5960241303214</v>
      </c>
    </row>
    <row r="18" spans="3:31" ht="14.1" customHeight="1">
      <c r="C18" s="333" t="s">
        <v>239</v>
      </c>
      <c r="D18" s="33">
        <v>1.3898886533416421E-2</v>
      </c>
      <c r="E18" s="33">
        <v>3.0534605028363027E-2</v>
      </c>
      <c r="F18" s="33">
        <v>1.140838373341424E-2</v>
      </c>
      <c r="G18" s="33">
        <v>5.7599566374817668E-2</v>
      </c>
      <c r="H18" s="33">
        <v>3.2021683160350811E-2</v>
      </c>
      <c r="I18" s="33">
        <v>3.9619560228338679E-2</v>
      </c>
      <c r="J18" s="33">
        <v>6.0698951027909676E-2</v>
      </c>
      <c r="K18" s="33">
        <v>5.0941770834585176E-2</v>
      </c>
      <c r="L18" s="33">
        <v>-1.2581412976262474E-3</v>
      </c>
      <c r="M18" s="33">
        <v>7.5282491203301882E-2</v>
      </c>
      <c r="N18" s="33">
        <v>3.9744026619628059E-2</v>
      </c>
      <c r="O18" s="33">
        <v>1.9211814943874916E-2</v>
      </c>
      <c r="P18" s="33">
        <v>3.0048269457775278E-2</v>
      </c>
      <c r="Q18" s="33">
        <v>5.0393459495359227E-3</v>
      </c>
      <c r="R18" s="33">
        <v>-3.5457552842598106E-2</v>
      </c>
      <c r="S18" s="33">
        <v>-3.2759130499899647E-2</v>
      </c>
      <c r="T18" s="33">
        <v>1.3228683839367816E-2</v>
      </c>
      <c r="U18" s="33">
        <v>1.7836721768855313E-2</v>
      </c>
      <c r="V18" s="33">
        <v>1.2207618682791299E-2</v>
      </c>
      <c r="W18" s="33">
        <v>-3.2767506495341547E-2</v>
      </c>
      <c r="X18" s="33">
        <v>4.7625989483594866E-2</v>
      </c>
      <c r="Y18" s="33">
        <v>3.0167179011841849E-2</v>
      </c>
      <c r="Z18" s="33">
        <v>3.2416517981320281E-2</v>
      </c>
      <c r="AA18" s="33">
        <v>3.3958547907858572E-2</v>
      </c>
      <c r="AB18" s="346">
        <v>2.1999606730333188E-2</v>
      </c>
      <c r="AC18" s="346">
        <v>1.4787158646593745E-2</v>
      </c>
      <c r="AD18" s="346">
        <v>1.4835542582529726E-2</v>
      </c>
      <c r="AE18" s="346">
        <v>1.4034099234319308E-2</v>
      </c>
    </row>
    <row r="19" spans="3:31" ht="14.1" customHeight="1">
      <c r="C19" s="333" t="s">
        <v>238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7.395058178473049E-2</v>
      </c>
      <c r="P19" s="33">
        <v>7.1989324886680597E-2</v>
      </c>
      <c r="Q19" s="33">
        <v>6.8863643361877808E-2</v>
      </c>
      <c r="R19" s="33">
        <v>8.6234917812816322E-2</v>
      </c>
      <c r="S19" s="33">
        <v>0.11621862125783347</v>
      </c>
      <c r="T19" s="33">
        <v>0.12832353880280695</v>
      </c>
      <c r="U19" s="33">
        <v>0.12371062396237216</v>
      </c>
      <c r="V19" s="33">
        <v>0.11986487582720645</v>
      </c>
      <c r="W19" s="33">
        <v>0.13745820800355577</v>
      </c>
      <c r="X19" s="33">
        <v>0.1323742387430685</v>
      </c>
      <c r="Y19" s="33">
        <v>9.2687283843947199E-2</v>
      </c>
      <c r="Z19" s="33">
        <v>7.9756966043739788E-2</v>
      </c>
      <c r="AA19" s="33">
        <v>6.8295124807293134E-2</v>
      </c>
      <c r="AB19" s="346">
        <v>6.2324079269274454E-2</v>
      </c>
      <c r="AC19" s="346">
        <v>6.6575811971658738E-2</v>
      </c>
      <c r="AD19" s="346">
        <v>7.133298613677834E-2</v>
      </c>
      <c r="AE19" s="346">
        <v>7.442318120890884E-2</v>
      </c>
    </row>
    <row r="20" spans="3:31" ht="14.1" customHeight="1">
      <c r="C20" s="333" t="s">
        <v>237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7.5160108431560402E-2</v>
      </c>
      <c r="P20" s="33">
        <v>6.8673539418332097E-2</v>
      </c>
      <c r="Q20" s="33">
        <v>7.2065891575092911E-2</v>
      </c>
      <c r="R20" s="33">
        <v>9.7088794495911679E-2</v>
      </c>
      <c r="S20" s="33">
        <v>0.12796007075631066</v>
      </c>
      <c r="T20" s="33">
        <v>0.12553532692195546</v>
      </c>
      <c r="U20" s="33">
        <v>0.12338088201644315</v>
      </c>
      <c r="V20" s="33">
        <v>0.11622086201235306</v>
      </c>
      <c r="W20" s="33">
        <v>0.14686537682677869</v>
      </c>
      <c r="X20" s="33">
        <v>0.11610700942190444</v>
      </c>
      <c r="Y20" s="33">
        <v>8.4211912378366005E-2</v>
      </c>
      <c r="Z20" s="33">
        <v>7.8782255054822281E-2</v>
      </c>
      <c r="AA20" s="33">
        <v>6.5888725558952976E-2</v>
      </c>
      <c r="AB20" s="346">
        <v>6.4023470098982127E-2</v>
      </c>
      <c r="AC20" s="346">
        <v>6.9063668223844243E-2</v>
      </c>
      <c r="AD20" s="346">
        <v>7.3063668223844358E-2</v>
      </c>
      <c r="AE20" s="346">
        <v>7.5583668223844214E-2</v>
      </c>
    </row>
    <row r="21" spans="3:31" ht="15.95" customHeight="1">
      <c r="C21" s="340" t="s">
        <v>236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</row>
    <row r="22" spans="3:31" ht="14.1" customHeight="1">
      <c r="C22" s="333" t="s">
        <v>235</v>
      </c>
      <c r="D22" s="348">
        <v>7.6734364140733202E-2</v>
      </c>
      <c r="E22" s="348">
        <v>0.12530273356687704</v>
      </c>
      <c r="F22" s="348">
        <v>9.3005128004000293E-2</v>
      </c>
      <c r="G22" s="348">
        <v>7.5994958488264208E-2</v>
      </c>
      <c r="H22" s="348">
        <v>5.6892268187350936E-2</v>
      </c>
      <c r="I22" s="348">
        <v>3.1415161315768714E-2</v>
      </c>
      <c r="J22" s="348">
        <v>4.4576585533737223E-2</v>
      </c>
      <c r="K22" s="348">
        <v>5.9027243906546456E-2</v>
      </c>
      <c r="L22" s="348">
        <v>4.31165006256784E-2</v>
      </c>
      <c r="M22" s="348">
        <v>5.9086887217945305E-2</v>
      </c>
      <c r="N22" s="348">
        <v>6.5033527436801686E-2</v>
      </c>
      <c r="O22" s="348">
        <v>5.8385947181474496E-2</v>
      </c>
      <c r="P22" s="348">
        <v>5.910683255331084E-2</v>
      </c>
      <c r="Q22" s="348">
        <v>6.4074707959081545E-2</v>
      </c>
      <c r="R22" s="348">
        <v>0.1067302813397506</v>
      </c>
      <c r="S22" s="348">
        <v>6.2879882132213849E-2</v>
      </c>
      <c r="T22" s="348">
        <v>2.9474213204347066E-2</v>
      </c>
      <c r="U22" s="348">
        <v>3.7455811701915476E-2</v>
      </c>
      <c r="V22" s="348">
        <v>4.306151617159526E-2</v>
      </c>
      <c r="W22" s="348">
        <v>4.517456886424509E-2</v>
      </c>
      <c r="X22" s="348">
        <v>0.10060982737443336</v>
      </c>
      <c r="Y22" s="348">
        <v>5.7850929078894664E-2</v>
      </c>
      <c r="Z22" s="348">
        <v>4.6211900050818322E-2</v>
      </c>
      <c r="AA22" s="348">
        <v>4.8311967483947837E-2</v>
      </c>
      <c r="AB22" s="347">
        <v>5.0645729174001675E-2</v>
      </c>
      <c r="AC22" s="347">
        <v>4.3688363844500921E-2</v>
      </c>
      <c r="AD22" s="347">
        <v>4.0000000000000924E-2</v>
      </c>
      <c r="AE22" s="347">
        <v>3.5000000000000142E-2</v>
      </c>
    </row>
    <row r="23" spans="3:31" ht="14.1" customHeight="1">
      <c r="C23" s="333" t="s">
        <v>234</v>
      </c>
      <c r="D23" s="348">
        <v>9.4410287889777234E-2</v>
      </c>
      <c r="E23" s="348">
        <v>0.14739919134520774</v>
      </c>
      <c r="F23" s="348">
        <v>0.10383957866064764</v>
      </c>
      <c r="G23" s="348">
        <v>6.1327937947308842E-2</v>
      </c>
      <c r="H23" s="348">
        <v>5.046764680776672E-2</v>
      </c>
      <c r="I23" s="348">
        <v>2.8130864627469387E-2</v>
      </c>
      <c r="J23" s="348">
        <v>5.1553414501044337E-2</v>
      </c>
      <c r="K23" s="348">
        <v>6.4809611922563626E-2</v>
      </c>
      <c r="L23" s="348">
        <v>4.1137974730346194E-2</v>
      </c>
      <c r="M23" s="348">
        <v>6.4652138821630123E-2</v>
      </c>
      <c r="N23" s="348">
        <v>6.0801877638154034E-2</v>
      </c>
      <c r="O23" s="348">
        <v>6.1973489753506472E-2</v>
      </c>
      <c r="P23" s="348">
        <v>5.5627484811861416E-2</v>
      </c>
      <c r="Q23" s="348">
        <v>6.2283737024220853E-2</v>
      </c>
      <c r="R23" s="348">
        <v>0.11276071233968388</v>
      </c>
      <c r="S23" s="348">
        <v>6.579949307016042E-2</v>
      </c>
      <c r="T23" s="348">
        <v>2.0672849226235357E-2</v>
      </c>
      <c r="U23" s="348">
        <v>3.433724905411939E-2</v>
      </c>
      <c r="V23" s="348">
        <v>4.4815263569577324E-2</v>
      </c>
      <c r="W23" s="348">
        <v>5.4473158845030234E-2</v>
      </c>
      <c r="X23" s="348">
        <v>0.10160248211585365</v>
      </c>
      <c r="Y23" s="348">
        <v>5.932464430645501E-2</v>
      </c>
      <c r="Z23" s="348">
        <v>3.7069300801598537E-2</v>
      </c>
      <c r="AA23" s="348">
        <v>4.7762056985797274E-2</v>
      </c>
      <c r="AB23" s="347">
        <v>4.9916111191101065E-2</v>
      </c>
      <c r="AC23" s="347">
        <v>4.2196154886492865E-2</v>
      </c>
      <c r="AD23" s="347">
        <v>4.0000000000000924E-2</v>
      </c>
      <c r="AE23" s="347">
        <v>3.5000000000000142E-2</v>
      </c>
    </row>
    <row r="24" spans="3:31" ht="14.1" customHeight="1">
      <c r="C24" s="333" t="s">
        <v>233</v>
      </c>
      <c r="D24" s="33">
        <v>0.1038467627038151</v>
      </c>
      <c r="E24" s="33">
        <v>0.25306828643199819</v>
      </c>
      <c r="F24" s="33">
        <v>8.7083328718522202E-2</v>
      </c>
      <c r="G24" s="33">
        <v>0.12412762561342139</v>
      </c>
      <c r="H24" s="33">
        <v>1.208743070346352E-2</v>
      </c>
      <c r="I24" s="33">
        <v>3.8315731658537411E-2</v>
      </c>
      <c r="J24" s="33">
        <v>7.7543827369897844E-2</v>
      </c>
      <c r="K24" s="33">
        <v>9.8075050358176652E-2</v>
      </c>
      <c r="L24" s="33">
        <v>-1.7192492255360459E-2</v>
      </c>
      <c r="M24" s="33">
        <v>0.11323142949673537</v>
      </c>
      <c r="N24" s="33">
        <v>5.0968130206239914E-2</v>
      </c>
      <c r="O24" s="33">
        <v>7.818244825167131E-2</v>
      </c>
      <c r="P24" s="33">
        <v>5.5106104434671455E-2</v>
      </c>
      <c r="Q24" s="33">
        <v>3.6857551498040264E-2</v>
      </c>
      <c r="R24" s="348">
        <v>0.10539166948817025</v>
      </c>
      <c r="S24" s="33">
        <v>7.1729082528960708E-2</v>
      </c>
      <c r="T24" s="33">
        <v>-5.2094044493907754E-3</v>
      </c>
      <c r="U24" s="33">
        <v>7.5368734029632511E-2</v>
      </c>
      <c r="V24" s="33">
        <v>7.3039306458065001E-2</v>
      </c>
      <c r="W24" s="33">
        <v>0.23138351126052559</v>
      </c>
      <c r="X24" s="33">
        <v>0.17783212339450416</v>
      </c>
      <c r="Y24" s="33">
        <v>5.4512855725947995E-2</v>
      </c>
      <c r="Z24" s="33">
        <v>-3.1758279716232463E-2</v>
      </c>
      <c r="AA24" s="33">
        <v>6.5356584277505458E-2</v>
      </c>
      <c r="AB24" s="347">
        <v>1.7552156950739084E-2</v>
      </c>
      <c r="AC24" s="347">
        <v>3.6658263529723234E-2</v>
      </c>
      <c r="AD24" s="347">
        <v>4.0000000000001368E-2</v>
      </c>
      <c r="AE24" s="347">
        <v>3.500000000000103E-2</v>
      </c>
    </row>
    <row r="25" spans="3:31" ht="13.5" customHeight="1">
      <c r="C25" s="333" t="s">
        <v>232</v>
      </c>
      <c r="D25" s="33">
        <v>0.11883209760486002</v>
      </c>
      <c r="E25" s="33">
        <v>0.33643973239493863</v>
      </c>
      <c r="F25" s="33">
        <v>7.6478203407819745E-2</v>
      </c>
      <c r="G25" s="33">
        <v>0.15090038464557654</v>
      </c>
      <c r="H25" s="33">
        <v>-9.5625769030346364E-3</v>
      </c>
      <c r="I25" s="33">
        <v>4.3996606322377341E-2</v>
      </c>
      <c r="J25" s="33">
        <v>9.1920844327176843E-2</v>
      </c>
      <c r="K25" s="33">
        <v>0.10841440370386479</v>
      </c>
      <c r="L25" s="33">
        <v>-4.4244218493843523E-2</v>
      </c>
      <c r="M25" s="33">
        <v>0.13898437303978706</v>
      </c>
      <c r="N25" s="33">
        <v>4.3445260853805179E-2</v>
      </c>
      <c r="O25" s="33">
        <v>8.6333931501722638E-2</v>
      </c>
      <c r="P25" s="33">
        <v>5.1203318622375926E-2</v>
      </c>
      <c r="Q25" s="33">
        <v>2.127058823529393E-2</v>
      </c>
      <c r="R25" s="33">
        <v>0.11199757757678697</v>
      </c>
      <c r="S25" s="33">
        <v>7.6383133642735412E-2</v>
      </c>
      <c r="T25" s="33">
        <v>-2.5474169044099937E-2</v>
      </c>
      <c r="U25" s="33">
        <v>9.429498149681792E-2</v>
      </c>
      <c r="V25" s="33">
        <v>9.0768443323066217E-2</v>
      </c>
      <c r="W25" s="33">
        <v>0.31629741524001354</v>
      </c>
      <c r="X25" s="33">
        <v>0.20566523142681414</v>
      </c>
      <c r="Y25" s="33">
        <v>5.2735292085666075E-2</v>
      </c>
      <c r="Z25" s="33">
        <v>-5.5919134395437053E-2</v>
      </c>
      <c r="AA25" s="33">
        <v>7.233372372608482E-2</v>
      </c>
      <c r="AB25" s="346">
        <v>2.8100425908379467E-3</v>
      </c>
      <c r="AC25" s="346">
        <v>3.2917339227744202E-2</v>
      </c>
      <c r="AD25" s="346">
        <v>4.0000000000000924E-2</v>
      </c>
      <c r="AE25" s="346">
        <v>3.5000000000000142E-2</v>
      </c>
    </row>
    <row r="26" spans="3:31" ht="15.95" customHeight="1">
      <c r="C26" s="340" t="s">
        <v>231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</row>
    <row r="27" spans="3:31" ht="14.1" customHeight="1">
      <c r="C27" s="333" t="s">
        <v>230</v>
      </c>
      <c r="D27" s="541">
        <v>0.19</v>
      </c>
      <c r="E27" s="541">
        <v>0.25</v>
      </c>
      <c r="F27" s="541">
        <v>0.16500000000000001</v>
      </c>
      <c r="G27" s="541">
        <v>0.17749999999999999</v>
      </c>
      <c r="H27" s="541">
        <v>0.18</v>
      </c>
      <c r="I27" s="541">
        <v>0.13250000000000001</v>
      </c>
      <c r="J27" s="541">
        <v>0.1125</v>
      </c>
      <c r="K27" s="541">
        <v>0.13750000000000001</v>
      </c>
      <c r="L27" s="541">
        <v>8.7499999999999994E-2</v>
      </c>
      <c r="M27" s="541">
        <v>0.1075</v>
      </c>
      <c r="N27" s="541">
        <v>0.11</v>
      </c>
      <c r="O27" s="541">
        <v>7.2499999999999995E-2</v>
      </c>
      <c r="P27" s="541">
        <v>0.1</v>
      </c>
      <c r="Q27" s="541">
        <v>0.11749999999999999</v>
      </c>
      <c r="R27" s="541">
        <v>0.14249999999999999</v>
      </c>
      <c r="S27" s="541">
        <v>0.13750000000000001</v>
      </c>
      <c r="T27" s="541">
        <v>7.0000000000000007E-2</v>
      </c>
      <c r="U27" s="541">
        <v>6.5000000000000002E-2</v>
      </c>
      <c r="V27" s="541">
        <v>4.4999999999999998E-2</v>
      </c>
      <c r="W27" s="541">
        <v>0.02</v>
      </c>
      <c r="X27" s="541">
        <v>9.2499999999999999E-2</v>
      </c>
      <c r="Y27" s="541">
        <v>0.13750000000000001</v>
      </c>
      <c r="Z27" s="541">
        <v>0.11749999999999999</v>
      </c>
      <c r="AA27" s="541">
        <v>0.1225</v>
      </c>
      <c r="AB27" s="542">
        <v>0.15</v>
      </c>
      <c r="AC27" s="542">
        <v>0.1275</v>
      </c>
      <c r="AD27" s="542">
        <v>0.1125</v>
      </c>
      <c r="AE27" s="542">
        <v>0.10249999999999999</v>
      </c>
    </row>
    <row r="28" spans="3:31" ht="14.1" customHeight="1">
      <c r="C28" s="333" t="s">
        <v>229</v>
      </c>
      <c r="D28" s="541">
        <v>0.17624999999999999</v>
      </c>
      <c r="E28" s="541">
        <v>0.19479166666666667</v>
      </c>
      <c r="F28" s="541">
        <v>0.23083333333333333</v>
      </c>
      <c r="G28" s="541">
        <v>0.16437499999999999</v>
      </c>
      <c r="H28" s="541">
        <v>0.19145833333333331</v>
      </c>
      <c r="I28" s="541">
        <v>0.15062500000000001</v>
      </c>
      <c r="J28" s="541">
        <v>0.11979166666666666</v>
      </c>
      <c r="K28" s="541">
        <v>0.12541666666666665</v>
      </c>
      <c r="L28" s="541">
        <v>9.9166666666666667E-2</v>
      </c>
      <c r="M28" s="541">
        <v>0.1</v>
      </c>
      <c r="N28" s="541">
        <v>0.11708333333333334</v>
      </c>
      <c r="O28" s="541">
        <v>8.4583333333333344E-2</v>
      </c>
      <c r="P28" s="541">
        <v>8.4375000000000006E-2</v>
      </c>
      <c r="Q28" s="541">
        <v>0.11020833333333334</v>
      </c>
      <c r="R28" s="541">
        <v>0.13583333333333333</v>
      </c>
      <c r="S28" s="541">
        <v>0.14166666666666666</v>
      </c>
      <c r="T28" s="541">
        <v>9.9166666666666667E-2</v>
      </c>
      <c r="U28" s="541">
        <v>6.5625000000000003E-2</v>
      </c>
      <c r="V28" s="541">
        <v>5.9583333333333328E-2</v>
      </c>
      <c r="W28" s="541">
        <v>2.8125000000000001E-2</v>
      </c>
      <c r="X28" s="541">
        <v>4.8125000000000001E-2</v>
      </c>
      <c r="Y28" s="541">
        <v>0.12625</v>
      </c>
      <c r="Z28" s="541">
        <v>0.13250000000000001</v>
      </c>
      <c r="AA28" s="541">
        <v>0.10916666666666666</v>
      </c>
      <c r="AB28" s="542">
        <v>0.145625</v>
      </c>
      <c r="AC28" s="542">
        <v>0.13458333333333333</v>
      </c>
      <c r="AD28" s="542">
        <v>0.11770833333333335</v>
      </c>
      <c r="AE28" s="542">
        <v>0.10458333333333333</v>
      </c>
    </row>
    <row r="29" spans="3:31" ht="14.1" customHeight="1">
      <c r="C29" s="333" t="s">
        <v>228</v>
      </c>
      <c r="D29" s="541">
        <v>0.10519366673102892</v>
      </c>
      <c r="E29" s="541">
        <v>0.11081219543284093</v>
      </c>
      <c r="F29" s="541">
        <v>6.5868741281638554E-2</v>
      </c>
      <c r="G29" s="541">
        <v>9.4335982442098842E-2</v>
      </c>
      <c r="H29" s="541">
        <v>0.1164808708685019</v>
      </c>
      <c r="I29" s="541">
        <v>9.8005965469111445E-2</v>
      </c>
      <c r="J29" s="541">
        <v>6.5024829588303135E-2</v>
      </c>
      <c r="K29" s="541">
        <v>7.4098902124540844E-2</v>
      </c>
      <c r="L29" s="541">
        <v>4.2548938059842278E-2</v>
      </c>
      <c r="M29" s="541">
        <v>4.5712125573783791E-2</v>
      </c>
      <c r="N29" s="541">
        <v>4.2220710808436701E-2</v>
      </c>
      <c r="O29" s="541">
        <v>1.3335449942539324E-2</v>
      </c>
      <c r="P29" s="541">
        <v>3.8610993895774826E-2</v>
      </c>
      <c r="Q29" s="541">
        <v>5.0208215307916859E-2</v>
      </c>
      <c r="R29" s="541">
        <v>3.2320177068751121E-2</v>
      </c>
      <c r="S29" s="541">
        <v>7.0205598132211167E-2</v>
      </c>
      <c r="T29" s="541">
        <v>3.9365519093006007E-2</v>
      </c>
      <c r="U29" s="541">
        <v>2.6549746010771313E-2</v>
      </c>
      <c r="V29" s="541">
        <v>1.8584558996286304E-3</v>
      </c>
      <c r="W29" s="541">
        <v>-2.4086472838313888E-2</v>
      </c>
      <c r="X29" s="541">
        <v>-7.3684853366972058E-3</v>
      </c>
      <c r="Y29" s="541">
        <v>7.5293284461600107E-2</v>
      </c>
      <c r="Z29" s="541">
        <v>6.8139255485164085E-2</v>
      </c>
      <c r="AA29" s="541">
        <v>7.0769040912611825E-2</v>
      </c>
      <c r="AB29" s="542">
        <v>9.4564959497916323E-2</v>
      </c>
      <c r="AC29" s="542">
        <v>8.0303315682061394E-2</v>
      </c>
      <c r="AD29" s="542">
        <v>6.9711538461537659E-2</v>
      </c>
      <c r="AE29" s="542">
        <v>6.5217391304347672E-2</v>
      </c>
    </row>
    <row r="30" spans="3:31" ht="14.1" customHeight="1">
      <c r="C30" s="333" t="s">
        <v>227</v>
      </c>
      <c r="D30" s="541">
        <v>0.1905</v>
      </c>
      <c r="E30" s="541">
        <v>0.2291</v>
      </c>
      <c r="F30" s="541">
        <v>0.1681</v>
      </c>
      <c r="G30" s="541">
        <v>0.17460000000000001</v>
      </c>
      <c r="H30" s="541">
        <v>0.18149999999999999</v>
      </c>
      <c r="I30" s="541">
        <v>0.13110120704476697</v>
      </c>
      <c r="J30" s="541">
        <v>0.11109969802313063</v>
      </c>
      <c r="K30" s="541">
        <v>0.13610008595841577</v>
      </c>
      <c r="L30" s="541">
        <v>8.6099475416244242E-2</v>
      </c>
      <c r="M30" s="541">
        <v>0.10609883677758386</v>
      </c>
      <c r="N30" s="541">
        <v>0.10859925378752461</v>
      </c>
      <c r="O30" s="541">
        <v>7.1098984525206077E-2</v>
      </c>
      <c r="P30" s="541">
        <v>9.7799999999999998E-2</v>
      </c>
      <c r="Q30" s="541">
        <v>0.11509999999999999</v>
      </c>
      <c r="R30" s="541">
        <v>0.1414</v>
      </c>
      <c r="S30" s="541">
        <v>0.1363</v>
      </c>
      <c r="T30" s="541">
        <v>6.9900000000000004E-2</v>
      </c>
      <c r="U30" s="541">
        <v>6.4000000000000001E-2</v>
      </c>
      <c r="V30" s="541">
        <v>4.5899999999999996E-2</v>
      </c>
      <c r="W30" s="541">
        <v>1.9E-2</v>
      </c>
      <c r="X30" s="541">
        <v>8.7599999999999997E-2</v>
      </c>
      <c r="Y30" s="541">
        <v>0.13650000000000001</v>
      </c>
      <c r="Z30" s="541">
        <v>0.11869999999999999</v>
      </c>
      <c r="AA30" s="541">
        <v>0.1177</v>
      </c>
      <c r="AB30" s="542">
        <v>0.14879866459632141</v>
      </c>
      <c r="AC30" s="542">
        <v>0.12632859856183509</v>
      </c>
      <c r="AD30" s="542">
        <v>0.11134837706469884</v>
      </c>
      <c r="AE30" s="542">
        <v>0.10136403876435569</v>
      </c>
    </row>
    <row r="31" spans="3:31" ht="14.1" customHeight="1">
      <c r="C31" s="333" t="s">
        <v>226</v>
      </c>
      <c r="D31" s="541">
        <v>0.17422850431038683</v>
      </c>
      <c r="E31" s="541">
        <v>0.19037730952872756</v>
      </c>
      <c r="F31" s="541">
        <v>0.23224121137974185</v>
      </c>
      <c r="G31" s="541">
        <v>0.16169691194490365</v>
      </c>
      <c r="H31" s="541">
        <v>0.19072618185637613</v>
      </c>
      <c r="I31" s="541">
        <v>0.15179870575726562</v>
      </c>
      <c r="J31" s="541">
        <v>0.11905525543414952</v>
      </c>
      <c r="K31" s="541">
        <v>0.12298304837229779</v>
      </c>
      <c r="L31" s="541">
        <v>0.10004968270418302</v>
      </c>
      <c r="M31" s="541">
        <v>9.7538638373997344E-2</v>
      </c>
      <c r="N31" s="541">
        <v>0.11610634760581817</v>
      </c>
      <c r="O31" s="541">
        <v>8.4881228726430002E-2</v>
      </c>
      <c r="P31" s="541">
        <v>8.0172152034942101E-2</v>
      </c>
      <c r="Q31" s="541">
        <v>0.10765295782093309</v>
      </c>
      <c r="R31" s="541">
        <v>0.13333478108493146</v>
      </c>
      <c r="S31" s="541">
        <v>0.14059903456814271</v>
      </c>
      <c r="T31" s="541">
        <v>0.10046304404301298</v>
      </c>
      <c r="U31" s="541">
        <v>6.4757174250057226E-2</v>
      </c>
      <c r="V31" s="541">
        <v>5.9381227447692364E-2</v>
      </c>
      <c r="W31" s="541">
        <v>2.7847095323454196E-2</v>
      </c>
      <c r="X31" s="541">
        <v>4.3967663233453358E-2</v>
      </c>
      <c r="Y31" s="541">
        <v>0.1242156862134729</v>
      </c>
      <c r="Z31" s="541">
        <v>0.13198299273696934</v>
      </c>
      <c r="AA31" s="541">
        <v>0.10838193185851752</v>
      </c>
      <c r="AB31" s="542">
        <v>0.14305188627202159</v>
      </c>
      <c r="AC31" s="542">
        <v>0.13440971397495916</v>
      </c>
      <c r="AD31" s="542">
        <v>0.1172777140947765</v>
      </c>
      <c r="AE31" s="542">
        <v>0.10405010963754213</v>
      </c>
    </row>
    <row r="32" spans="3:31" ht="14.1" customHeight="1">
      <c r="C32" s="333" t="s">
        <v>225</v>
      </c>
      <c r="D32" s="541">
        <v>0.1</v>
      </c>
      <c r="E32" s="541">
        <v>0.1</v>
      </c>
      <c r="F32" s="541">
        <v>0.11</v>
      </c>
      <c r="G32" s="541">
        <v>9.7500000000000003E-2</v>
      </c>
      <c r="H32" s="541">
        <v>9.7500000000000003E-2</v>
      </c>
      <c r="I32" s="541">
        <v>6.8499999999999991E-2</v>
      </c>
      <c r="J32" s="541">
        <v>6.25E-2</v>
      </c>
      <c r="K32" s="541">
        <v>6.25E-2</v>
      </c>
      <c r="L32" s="541">
        <v>0.06</v>
      </c>
      <c r="M32" s="541">
        <v>0.06</v>
      </c>
      <c r="N32" s="541">
        <v>0.06</v>
      </c>
      <c r="O32" s="541">
        <v>5.5E-2</v>
      </c>
      <c r="P32" s="541">
        <v>0.05</v>
      </c>
      <c r="Q32" s="541">
        <v>0.05</v>
      </c>
      <c r="R32" s="541">
        <v>7.0000000000000007E-2</v>
      </c>
      <c r="S32" s="541">
        <v>7.4999999999999997E-2</v>
      </c>
      <c r="T32" s="541">
        <v>7.0000000000000007E-2</v>
      </c>
      <c r="U32" s="541">
        <v>6.9800000000000001E-2</v>
      </c>
      <c r="V32" s="541">
        <v>5.57E-2</v>
      </c>
      <c r="W32" s="541">
        <v>4.5499999999999999E-2</v>
      </c>
      <c r="X32" s="541">
        <v>5.3200000000000004E-2</v>
      </c>
      <c r="Y32" s="541">
        <v>7.2000000000000008E-2</v>
      </c>
      <c r="Z32" s="541">
        <v>6.5500000000000003E-2</v>
      </c>
      <c r="AA32" s="541">
        <v>7.4299999999999991E-2</v>
      </c>
      <c r="AB32" s="542">
        <v>8.8080029007604102E-2</v>
      </c>
      <c r="AC32" s="542">
        <v>7.9054419552192126E-2</v>
      </c>
      <c r="AD32" s="542">
        <v>7.2143815097402239E-2</v>
      </c>
      <c r="AE32" s="542">
        <v>6.9763358766251823E-2</v>
      </c>
    </row>
    <row r="33" spans="3:31" ht="14.1" customHeight="1">
      <c r="C33" s="333" t="s">
        <v>224</v>
      </c>
      <c r="D33" s="541" t="s">
        <v>270</v>
      </c>
      <c r="E33" s="541" t="s">
        <v>270</v>
      </c>
      <c r="F33" s="541" t="s">
        <v>270</v>
      </c>
      <c r="G33" s="541" t="s">
        <v>270</v>
      </c>
      <c r="H33" s="541" t="s">
        <v>270</v>
      </c>
      <c r="I33" s="541" t="s">
        <v>270</v>
      </c>
      <c r="J33" s="541" t="s">
        <v>270</v>
      </c>
      <c r="K33" s="541" t="s">
        <v>270</v>
      </c>
      <c r="L33" s="541" t="s">
        <v>270</v>
      </c>
      <c r="M33" s="541" t="s">
        <v>270</v>
      </c>
      <c r="N33" s="541" t="s">
        <v>270</v>
      </c>
      <c r="O33" s="541" t="s">
        <v>270</v>
      </c>
      <c r="P33" s="541" t="s">
        <v>270</v>
      </c>
      <c r="Q33" s="541" t="s">
        <v>270</v>
      </c>
      <c r="R33" s="541" t="s">
        <v>270</v>
      </c>
      <c r="S33" s="541" t="s">
        <v>270</v>
      </c>
      <c r="T33" s="541" t="s">
        <v>270</v>
      </c>
      <c r="U33" s="543">
        <v>2.98E-2</v>
      </c>
      <c r="V33" s="543">
        <v>1.6799999999999999E-2</v>
      </c>
      <c r="W33" s="543">
        <v>1.83E-2</v>
      </c>
      <c r="X33" s="543">
        <v>4.0999999999999995E-2</v>
      </c>
      <c r="Y33" s="543">
        <v>5.2300000000000006E-2</v>
      </c>
      <c r="Z33" s="543">
        <v>5.5599999999999997E-2</v>
      </c>
      <c r="AA33" s="543">
        <v>6.6600000000000006E-2</v>
      </c>
      <c r="AB33" s="542">
        <v>7.2926072491665689E-2</v>
      </c>
      <c r="AC33" s="542">
        <v>6.4309774641554351E-2</v>
      </c>
      <c r="AD33" s="542">
        <v>6.1888505110267715E-2</v>
      </c>
      <c r="AE33" s="542">
        <v>6.119146356718301E-2</v>
      </c>
    </row>
    <row r="34" spans="3:31" ht="15.95" customHeight="1">
      <c r="C34" s="340" t="s">
        <v>223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</row>
    <row r="35" spans="3:31" ht="14.1" customHeight="1">
      <c r="C35" s="345" t="s">
        <v>222</v>
      </c>
      <c r="D35" s="344" t="s">
        <v>270</v>
      </c>
      <c r="E35" s="344" t="s">
        <v>270</v>
      </c>
      <c r="F35" s="344">
        <v>3.2000000000000001E-2</v>
      </c>
      <c r="G35" s="344">
        <v>3.7000000000000005E-2</v>
      </c>
      <c r="H35" s="344">
        <v>3.7000000000000005E-2</v>
      </c>
      <c r="I35" s="344">
        <v>3.15073653216182E-2</v>
      </c>
      <c r="J35" s="344">
        <v>3.2378480492074396E-2</v>
      </c>
      <c r="K35" s="344">
        <v>3.3308747482959998E-2</v>
      </c>
      <c r="L35" s="344">
        <v>1.9432367228807701E-2</v>
      </c>
      <c r="M35" s="344">
        <v>2.6170881076282199E-2</v>
      </c>
      <c r="N35" s="344">
        <v>2.9428565897347402E-2</v>
      </c>
      <c r="O35" s="344">
        <v>2.1837930118834E-2</v>
      </c>
      <c r="P35" s="344">
        <v>1.7174248698826701E-2</v>
      </c>
      <c r="Q35" s="344">
        <v>-5.7207907345401196E-3</v>
      </c>
      <c r="R35" s="344">
        <v>-1.8761145372644502E-2</v>
      </c>
      <c r="S35" s="344">
        <v>-2.4857811416732E-2</v>
      </c>
      <c r="T35" s="344">
        <v>-1.6892206089228624E-2</v>
      </c>
      <c r="U35" s="344">
        <v>-1.5454563589696808E-2</v>
      </c>
      <c r="V35" s="344">
        <v>-8.1762220116021675E-3</v>
      </c>
      <c r="W35" s="344">
        <v>-9.219633395093299E-2</v>
      </c>
      <c r="X35" s="344">
        <v>6.8614946101761103E-3</v>
      </c>
      <c r="Y35" s="344">
        <v>1.2336075628965239E-2</v>
      </c>
      <c r="Z35" s="344">
        <v>-2.2764887953810063E-2</v>
      </c>
      <c r="AA35" s="344">
        <v>-4.0487167455574855E-3</v>
      </c>
      <c r="AB35" s="331">
        <v>-6.1948442402248284E-3</v>
      </c>
      <c r="AC35" s="331">
        <v>-9.4333480352279103E-3</v>
      </c>
      <c r="AD35" s="331">
        <v>-6.8973207060378291E-3</v>
      </c>
      <c r="AE35" s="331">
        <v>-5.9815590715999838E-3</v>
      </c>
    </row>
    <row r="36" spans="3:31" ht="14.1" customHeight="1">
      <c r="C36" s="345" t="s">
        <v>221</v>
      </c>
      <c r="D36" s="344" t="s">
        <v>270</v>
      </c>
      <c r="E36" s="344" t="s">
        <v>270</v>
      </c>
      <c r="F36" s="344" t="s">
        <v>270</v>
      </c>
      <c r="G36" s="344" t="s">
        <v>270</v>
      </c>
      <c r="H36" s="344" t="s">
        <v>270</v>
      </c>
      <c r="I36" s="344">
        <v>-3.5696839514598698E-2</v>
      </c>
      <c r="J36" s="344">
        <v>-2.73725336606261E-2</v>
      </c>
      <c r="K36" s="344">
        <v>-1.9913540252873299E-2</v>
      </c>
      <c r="L36" s="344">
        <v>-3.1875435007577099E-2</v>
      </c>
      <c r="M36" s="344">
        <v>-2.4106255204233901E-2</v>
      </c>
      <c r="N36" s="344">
        <v>-2.4669424086251199E-2</v>
      </c>
      <c r="O36" s="344">
        <v>-2.2620359102577502E-2</v>
      </c>
      <c r="P36" s="344">
        <v>-2.9550042751220702E-2</v>
      </c>
      <c r="Q36" s="344">
        <v>-5.9511874696770696E-2</v>
      </c>
      <c r="R36" s="344">
        <v>-0.102244257415259</v>
      </c>
      <c r="S36" s="344">
        <v>-8.9803173097582206E-2</v>
      </c>
      <c r="T36" s="344">
        <v>-7.7656986062181133E-2</v>
      </c>
      <c r="U36" s="344">
        <v>-6.959341842404089E-2</v>
      </c>
      <c r="V36" s="344">
        <v>-5.8079033139961149E-2</v>
      </c>
      <c r="W36" s="344">
        <v>-0.1334354209651607</v>
      </c>
      <c r="X36" s="344">
        <v>-4.2571866432834587E-2</v>
      </c>
      <c r="Y36" s="344">
        <v>-4.5679322564105611E-2</v>
      </c>
      <c r="Z36" s="344">
        <v>-8.8402361511053684E-2</v>
      </c>
      <c r="AA36" s="344">
        <v>-8.4972366032466204E-2</v>
      </c>
      <c r="AB36" s="331">
        <v>-8.8251401824977857E-2</v>
      </c>
      <c r="AC36" s="331">
        <v>-9.4742150397644831E-2</v>
      </c>
      <c r="AD36" s="331">
        <v>-0.10179326734730786</v>
      </c>
      <c r="AE36" s="331">
        <v>-9.8227062564156989E-2</v>
      </c>
    </row>
    <row r="37" spans="3:31" ht="14.1" customHeight="1">
      <c r="C37" s="333" t="s">
        <v>220</v>
      </c>
      <c r="D37" s="344" t="s">
        <v>270</v>
      </c>
      <c r="E37" s="344" t="s">
        <v>270</v>
      </c>
      <c r="F37" s="344">
        <v>0.54100000000000004</v>
      </c>
      <c r="G37" s="344">
        <v>0.502</v>
      </c>
      <c r="H37" s="344">
        <v>0.47899999999999998</v>
      </c>
      <c r="I37" s="344">
        <v>0.46485821992278403</v>
      </c>
      <c r="J37" s="344">
        <v>0.44545775549754901</v>
      </c>
      <c r="K37" s="344">
        <v>0.37566313321511902</v>
      </c>
      <c r="L37" s="344">
        <v>0.40884919586917595</v>
      </c>
      <c r="M37" s="344">
        <v>0.37979359383795297</v>
      </c>
      <c r="N37" s="344">
        <v>0.34491652270314299</v>
      </c>
      <c r="O37" s="344">
        <v>0.32253671689330404</v>
      </c>
      <c r="P37" s="344">
        <v>0.30590588384252998</v>
      </c>
      <c r="Q37" s="344">
        <v>0.33111382800798095</v>
      </c>
      <c r="R37" s="344">
        <v>0.36036742344724604</v>
      </c>
      <c r="S37" s="344">
        <v>0.46159547274065998</v>
      </c>
      <c r="T37" s="344">
        <v>0.51369721286391623</v>
      </c>
      <c r="U37" s="344">
        <v>0.52766460848092378</v>
      </c>
      <c r="V37" s="344">
        <v>0.54698837798440214</v>
      </c>
      <c r="W37" s="344">
        <v>0.61370702812009126</v>
      </c>
      <c r="X37" s="344">
        <v>0.55113661378912737</v>
      </c>
      <c r="Y37" s="344">
        <v>0.56132920193191693</v>
      </c>
      <c r="Z37" s="344">
        <v>0.60427870399771499</v>
      </c>
      <c r="AA37" s="344">
        <v>0.61480777983974499</v>
      </c>
      <c r="AB37" s="331">
        <v>0.67375978540154291</v>
      </c>
      <c r="AC37" s="331">
        <v>0.73235813476223843</v>
      </c>
      <c r="AD37" s="331">
        <v>0.78746644091549611</v>
      </c>
      <c r="AE37" s="331">
        <v>0.83599416412134697</v>
      </c>
    </row>
    <row r="38" spans="3:31" ht="14.1" customHeight="1">
      <c r="C38" s="333" t="s">
        <v>219</v>
      </c>
      <c r="D38" s="344" t="s">
        <v>270</v>
      </c>
      <c r="E38" s="344" t="s">
        <v>270</v>
      </c>
      <c r="F38" s="344" t="s">
        <v>270</v>
      </c>
      <c r="G38" s="344" t="s">
        <v>270</v>
      </c>
      <c r="H38" s="344" t="s">
        <v>270</v>
      </c>
      <c r="I38" s="344">
        <v>0.55475105726361296</v>
      </c>
      <c r="J38" s="344">
        <v>0.56717011307652498</v>
      </c>
      <c r="K38" s="344">
        <v>0.55980644387381295</v>
      </c>
      <c r="L38" s="344">
        <v>0.59207932367207694</v>
      </c>
      <c r="M38" s="344">
        <v>0.51765333582335005</v>
      </c>
      <c r="N38" s="344">
        <v>0.512661763786457</v>
      </c>
      <c r="O38" s="344">
        <v>0.53667189110830205</v>
      </c>
      <c r="P38" s="344">
        <v>0.51541505601346704</v>
      </c>
      <c r="Q38" s="344">
        <v>0.56280930979222399</v>
      </c>
      <c r="R38" s="344">
        <v>0.6545249470723159</v>
      </c>
      <c r="S38" s="344">
        <v>0.69863462180864699</v>
      </c>
      <c r="T38" s="344">
        <v>0.73717926766953923</v>
      </c>
      <c r="U38" s="344">
        <v>0.75269504977745294</v>
      </c>
      <c r="V38" s="344">
        <v>0.74435060850549495</v>
      </c>
      <c r="W38" s="344">
        <v>0.86940722081747657</v>
      </c>
      <c r="X38" s="344">
        <v>0.77305985650159537</v>
      </c>
      <c r="Y38" s="344">
        <v>0.71677718048971817</v>
      </c>
      <c r="Z38" s="344">
        <v>0.73828164631582704</v>
      </c>
      <c r="AA38" s="344">
        <v>0.76496034039239358</v>
      </c>
      <c r="AB38" s="331">
        <v>0.79540567163753417</v>
      </c>
      <c r="AC38" s="331">
        <v>0.84745678751526077</v>
      </c>
      <c r="AD38" s="331">
        <v>0.90310189395468388</v>
      </c>
      <c r="AE38" s="331">
        <v>0.95445283721976315</v>
      </c>
    </row>
    <row r="39" spans="3:31" ht="15.95" customHeight="1">
      <c r="C39" s="340" t="s">
        <v>1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</row>
    <row r="40" spans="3:31" ht="14.1" customHeight="1">
      <c r="C40" s="343" t="s">
        <v>218</v>
      </c>
      <c r="D40" s="342">
        <v>2.3105000000000002</v>
      </c>
      <c r="E40" s="342">
        <v>3.54</v>
      </c>
      <c r="F40" s="342">
        <v>2.8914999999999997</v>
      </c>
      <c r="G40" s="342">
        <v>2.6560000000000001</v>
      </c>
      <c r="H40" s="342">
        <v>2.3355000000000001</v>
      </c>
      <c r="I40" s="342">
        <v>2.1364000000000001</v>
      </c>
      <c r="J40" s="342">
        <v>1.78</v>
      </c>
      <c r="K40" s="342">
        <v>2.3144999999999998</v>
      </c>
      <c r="L40" s="342">
        <v>1.7444999999999999</v>
      </c>
      <c r="M40" s="342">
        <v>1.6613</v>
      </c>
      <c r="N40" s="342">
        <v>1.8668</v>
      </c>
      <c r="O40" s="342">
        <v>2.0516000000000001</v>
      </c>
      <c r="P40" s="342">
        <v>2.3620999999999999</v>
      </c>
      <c r="Q40" s="342">
        <v>2.6576</v>
      </c>
      <c r="R40" s="342">
        <v>3.9578000000000002</v>
      </c>
      <c r="S40" s="342">
        <v>3.2551999999999999</v>
      </c>
      <c r="T40" s="342">
        <v>3.3125</v>
      </c>
      <c r="U40" s="342">
        <v>3.8763999999999998</v>
      </c>
      <c r="V40" s="342">
        <v>4.0309999999999997</v>
      </c>
      <c r="W40" s="342">
        <v>5.1925999999999997</v>
      </c>
      <c r="X40" s="342">
        <v>5.5698999999999996</v>
      </c>
      <c r="Y40" s="342">
        <v>5.2804000000000002</v>
      </c>
      <c r="Z40" s="342">
        <v>4.8571999999999997</v>
      </c>
      <c r="AA40" s="342">
        <v>6.1773999999999996</v>
      </c>
      <c r="AB40" s="341">
        <v>5.5</v>
      </c>
      <c r="AC40" s="341">
        <v>5.5</v>
      </c>
      <c r="AD40" s="341">
        <v>5.7</v>
      </c>
      <c r="AE40" s="341">
        <v>5.75</v>
      </c>
    </row>
    <row r="41" spans="3:31" ht="14.1" customHeight="1">
      <c r="C41" s="343" t="s">
        <v>217</v>
      </c>
      <c r="D41" s="342">
        <v>2.3507822333584287</v>
      </c>
      <c r="E41" s="342">
        <v>2.921697396715603</v>
      </c>
      <c r="F41" s="342">
        <v>3.0770607382834556</v>
      </c>
      <c r="G41" s="342">
        <v>2.9261243364546079</v>
      </c>
      <c r="H41" s="342">
        <v>2.4351059884559882</v>
      </c>
      <c r="I41" s="342">
        <v>2.1750479670148692</v>
      </c>
      <c r="J41" s="342">
        <v>1.9472187596172577</v>
      </c>
      <c r="K41" s="342">
        <v>1.8360254648974215</v>
      </c>
      <c r="L41" s="342">
        <v>1.9993631764853508</v>
      </c>
      <c r="M41" s="342">
        <v>1.7602312912510192</v>
      </c>
      <c r="N41" s="342">
        <v>1.6752187327260841</v>
      </c>
      <c r="O41" s="342">
        <v>1.9548007777719991</v>
      </c>
      <c r="P41" s="342">
        <v>2.1599811758893281</v>
      </c>
      <c r="Q41" s="342">
        <v>2.3541833333333329</v>
      </c>
      <c r="R41" s="342">
        <v>3.3308666666666666</v>
      </c>
      <c r="S41" s="342">
        <v>3.4866583333333332</v>
      </c>
      <c r="T41" s="342">
        <v>3.1917583333333339</v>
      </c>
      <c r="U41" s="342">
        <v>3.6558666666666664</v>
      </c>
      <c r="V41" s="342">
        <v>3.9461500000000007</v>
      </c>
      <c r="W41" s="342">
        <v>5.1604750000000008</v>
      </c>
      <c r="X41" s="342">
        <v>5.395908333333332</v>
      </c>
      <c r="Y41" s="342">
        <v>5.1652166666666668</v>
      </c>
      <c r="Z41" s="342">
        <v>4.9918333333333322</v>
      </c>
      <c r="AA41" s="342">
        <v>5.3895460944026725</v>
      </c>
      <c r="AB41" s="341">
        <v>5.6361183001093886</v>
      </c>
      <c r="AC41" s="341">
        <v>5.5</v>
      </c>
      <c r="AD41" s="341">
        <v>5.6083333333333334</v>
      </c>
      <c r="AE41" s="341">
        <v>5.7270833333333329</v>
      </c>
    </row>
    <row r="42" spans="3:31" ht="15.95" customHeight="1">
      <c r="C42" s="340" t="s">
        <v>216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</row>
    <row r="43" spans="3:31" ht="14.1" customHeight="1">
      <c r="C43" s="333" t="s">
        <v>215</v>
      </c>
      <c r="D43" s="338">
        <v>1.4632740609999999</v>
      </c>
      <c r="E43" s="338">
        <v>11.872394550000003</v>
      </c>
      <c r="F43" s="338">
        <v>23.469583537999995</v>
      </c>
      <c r="G43" s="338">
        <v>31.308035700999994</v>
      </c>
      <c r="H43" s="338">
        <v>43.90561985299999</v>
      </c>
      <c r="I43" s="338">
        <v>45.050054339000013</v>
      </c>
      <c r="J43" s="338">
        <v>37.774434713000005</v>
      </c>
      <c r="K43" s="338">
        <v>21.057536550999998</v>
      </c>
      <c r="L43" s="338">
        <v>22.394062663000028</v>
      </c>
      <c r="M43" s="338">
        <v>17.09716997999999</v>
      </c>
      <c r="N43" s="338">
        <v>25.696552806000028</v>
      </c>
      <c r="O43" s="338">
        <v>14.786112088999971</v>
      </c>
      <c r="P43" s="338">
        <v>-8.9566308529999787</v>
      </c>
      <c r="Q43" s="338">
        <v>-9.8997819579999771</v>
      </c>
      <c r="R43" s="338">
        <v>13.678095985999988</v>
      </c>
      <c r="S43" s="338">
        <v>40.204771560999973</v>
      </c>
      <c r="T43" s="338">
        <v>56.036664349999967</v>
      </c>
      <c r="U43" s="338">
        <v>46.567539897000017</v>
      </c>
      <c r="V43" s="338">
        <v>35.19884006700002</v>
      </c>
      <c r="W43" s="338">
        <v>50.393416776000009</v>
      </c>
      <c r="X43" s="338">
        <v>61.406528280000003</v>
      </c>
      <c r="Y43" s="338">
        <v>61.525351274000002</v>
      </c>
      <c r="Z43" s="338">
        <v>98.838153590999951</v>
      </c>
      <c r="AA43" s="338">
        <v>74.552129113999968</v>
      </c>
      <c r="AB43" s="337">
        <v>65.29635514950678</v>
      </c>
      <c r="AC43" s="337">
        <v>58.419578185290675</v>
      </c>
      <c r="AD43" s="337">
        <v>70.675116115918968</v>
      </c>
      <c r="AE43" s="337">
        <v>78.323740715222357</v>
      </c>
    </row>
    <row r="44" spans="3:31" ht="14.1" customHeight="1">
      <c r="C44" s="336" t="s">
        <v>214</v>
      </c>
      <c r="D44" s="335">
        <v>58.032294243000003</v>
      </c>
      <c r="E44" s="335">
        <v>60.147158103000002</v>
      </c>
      <c r="F44" s="335">
        <v>72.776746689999996</v>
      </c>
      <c r="G44" s="335">
        <v>95.121672368999995</v>
      </c>
      <c r="H44" s="335">
        <v>118.59783540699999</v>
      </c>
      <c r="I44" s="335">
        <v>137.58115120900001</v>
      </c>
      <c r="J44" s="335">
        <v>159.816383833</v>
      </c>
      <c r="K44" s="335">
        <v>195.764624177</v>
      </c>
      <c r="L44" s="335">
        <v>151.79167418600002</v>
      </c>
      <c r="M44" s="335">
        <v>200.43413482599999</v>
      </c>
      <c r="N44" s="335">
        <v>253.66630950700002</v>
      </c>
      <c r="O44" s="335">
        <v>239.95253815799998</v>
      </c>
      <c r="P44" s="335">
        <v>232.54425560600001</v>
      </c>
      <c r="Q44" s="335">
        <v>220.92323683800001</v>
      </c>
      <c r="R44" s="335">
        <v>186.78235506299998</v>
      </c>
      <c r="S44" s="335">
        <v>179.52612921399998</v>
      </c>
      <c r="T44" s="335">
        <v>214.98810835299997</v>
      </c>
      <c r="U44" s="335">
        <v>231.88952339899998</v>
      </c>
      <c r="V44" s="335">
        <v>221.12680764700002</v>
      </c>
      <c r="W44" s="335">
        <v>209.180241655</v>
      </c>
      <c r="X44" s="335">
        <v>280.81457746000001</v>
      </c>
      <c r="Y44" s="335">
        <v>334.13603821999999</v>
      </c>
      <c r="Z44" s="335">
        <v>339.67277781899998</v>
      </c>
      <c r="AA44" s="335">
        <v>337.03627542200002</v>
      </c>
      <c r="AB44" s="334">
        <v>338.27947103850391</v>
      </c>
      <c r="AC44" s="334">
        <v>335.42610399274849</v>
      </c>
      <c r="AD44" s="334">
        <v>367.07845668975619</v>
      </c>
      <c r="AE44" s="334">
        <v>376.53907390547647</v>
      </c>
    </row>
    <row r="45" spans="3:31" ht="14.1" customHeight="1">
      <c r="C45" s="333" t="s">
        <v>213</v>
      </c>
      <c r="D45" s="335">
        <v>56.569020182000003</v>
      </c>
      <c r="E45" s="335">
        <v>48.274763553</v>
      </c>
      <c r="F45" s="335">
        <v>49.307163152000001</v>
      </c>
      <c r="G45" s="335">
        <v>63.813636668000001</v>
      </c>
      <c r="H45" s="335">
        <v>74.692215554000001</v>
      </c>
      <c r="I45" s="335">
        <v>92.531096869999999</v>
      </c>
      <c r="J45" s="335">
        <v>122.04194912</v>
      </c>
      <c r="K45" s="335">
        <v>174.707087626</v>
      </c>
      <c r="L45" s="335">
        <v>129.39761152299999</v>
      </c>
      <c r="M45" s="335">
        <v>183.336964846</v>
      </c>
      <c r="N45" s="335">
        <v>227.96975670099999</v>
      </c>
      <c r="O45" s="335">
        <v>225.16642606900001</v>
      </c>
      <c r="P45" s="335">
        <v>241.50088645899999</v>
      </c>
      <c r="Q45" s="335">
        <v>230.82301879599999</v>
      </c>
      <c r="R45" s="335">
        <v>173.10425907699999</v>
      </c>
      <c r="S45" s="335">
        <v>139.32135765300001</v>
      </c>
      <c r="T45" s="335">
        <v>158.95144400300001</v>
      </c>
      <c r="U45" s="335">
        <v>185.32198350199997</v>
      </c>
      <c r="V45" s="335">
        <v>185.92796758</v>
      </c>
      <c r="W45" s="335">
        <v>158.78682487899999</v>
      </c>
      <c r="X45" s="335">
        <v>219.40804918000001</v>
      </c>
      <c r="Y45" s="335">
        <v>272.61068694599999</v>
      </c>
      <c r="Z45" s="335">
        <v>240.83462422800002</v>
      </c>
      <c r="AA45" s="335">
        <v>262.48414630800005</v>
      </c>
      <c r="AB45" s="334">
        <v>272.98311588899713</v>
      </c>
      <c r="AC45" s="334">
        <v>277.00652580745782</v>
      </c>
      <c r="AD45" s="334">
        <v>296.40334057383723</v>
      </c>
      <c r="AE45" s="334">
        <v>298.21533319025411</v>
      </c>
    </row>
    <row r="46" spans="3:31" ht="14.1" customHeight="1">
      <c r="C46" s="333" t="s">
        <v>212</v>
      </c>
      <c r="D46" s="332">
        <v>-4.4481277675291392E-2</v>
      </c>
      <c r="E46" s="332">
        <v>-1.8514120730035864E-2</v>
      </c>
      <c r="F46" s="332">
        <v>3.9201255099448632E-3</v>
      </c>
      <c r="G46" s="332">
        <v>1.338529501336088E-2</v>
      </c>
      <c r="H46" s="332">
        <v>1.3092985284308535E-2</v>
      </c>
      <c r="I46" s="332">
        <v>9.731458991268125E-3</v>
      </c>
      <c r="J46" s="332">
        <v>-1.9714176043610083E-3</v>
      </c>
      <c r="K46" s="332">
        <v>-2.102695608405112E-2</v>
      </c>
      <c r="L46" s="332">
        <v>-1.7534374467448169E-2</v>
      </c>
      <c r="M46" s="332">
        <v>-3.9243235135655564E-2</v>
      </c>
      <c r="N46" s="332">
        <v>-3.1966640422219403E-2</v>
      </c>
      <c r="O46" s="332">
        <v>-3.7619779974488017E-2</v>
      </c>
      <c r="P46" s="332">
        <v>-3.5805390127711431E-2</v>
      </c>
      <c r="Q46" s="332">
        <v>-4.5010253738871998E-2</v>
      </c>
      <c r="R46" s="332">
        <v>-3.5302312547721031E-2</v>
      </c>
      <c r="S46" s="332">
        <v>-1.6959196074747773E-2</v>
      </c>
      <c r="T46" s="332">
        <v>-1.2244950671030468E-2</v>
      </c>
      <c r="U46" s="332">
        <v>-2.808576302372701E-2</v>
      </c>
      <c r="V46" s="332">
        <v>-3.470800353380233E-2</v>
      </c>
      <c r="W46" s="332">
        <v>-1.68844946477399E-2</v>
      </c>
      <c r="X46" s="332">
        <v>-2.4189892418890708E-2</v>
      </c>
      <c r="Y46" s="332">
        <v>-2.1601460710324809E-2</v>
      </c>
      <c r="Z46" s="332">
        <v>-1.2748926073523339E-2</v>
      </c>
      <c r="AA46" s="332">
        <v>-2.6574468872896634E-2</v>
      </c>
      <c r="AB46" s="331">
        <v>-0.03</v>
      </c>
      <c r="AC46" s="331">
        <v>-3.1E-2</v>
      </c>
      <c r="AD46" s="331">
        <v>-2.993122886080684E-2</v>
      </c>
      <c r="AE46" s="331">
        <v>-2.9073234003915035E-2</v>
      </c>
    </row>
    <row r="47" spans="3:31" ht="14.1" customHeight="1" thickBot="1">
      <c r="C47" s="330" t="s">
        <v>211</v>
      </c>
      <c r="D47" s="329">
        <v>4.1496224988979688E-2</v>
      </c>
      <c r="E47" s="329">
        <v>3.2550656375913693E-2</v>
      </c>
      <c r="F47" s="329">
        <v>1.81315578384426E-2</v>
      </c>
      <c r="G47" s="329">
        <v>2.7144659607659549E-2</v>
      </c>
      <c r="H47" s="329">
        <v>1.7344039109111233E-2</v>
      </c>
      <c r="I47" s="329">
        <v>1.7529007700273189E-2</v>
      </c>
      <c r="J47" s="329">
        <v>3.1910893917023231E-2</v>
      </c>
      <c r="K47" s="329">
        <v>2.9942927853072218E-2</v>
      </c>
      <c r="L47" s="329">
        <v>1.8884212156662545E-2</v>
      </c>
      <c r="M47" s="329">
        <v>3.7321422385995937E-2</v>
      </c>
      <c r="N47" s="329">
        <v>3.9207731746105527E-2</v>
      </c>
      <c r="O47" s="329">
        <v>3.7582923653028566E-2</v>
      </c>
      <c r="P47" s="329">
        <v>3.0469995537709637E-2</v>
      </c>
      <c r="Q47" s="329">
        <v>3.5732216093521806E-2</v>
      </c>
      <c r="R47" s="329">
        <v>3.5964279174056778E-2</v>
      </c>
      <c r="S47" s="329">
        <v>4.1318626886891925E-2</v>
      </c>
      <c r="T47" s="329">
        <v>3.3386461478526669E-2</v>
      </c>
      <c r="U47" s="329">
        <v>4.0797650789927975E-2</v>
      </c>
      <c r="V47" s="329">
        <v>3.6942450328840803E-2</v>
      </c>
      <c r="W47" s="329">
        <v>3.0287338194280145E-2</v>
      </c>
      <c r="X47" s="329">
        <v>2.7781424956094421E-2</v>
      </c>
      <c r="Y47" s="329">
        <v>4.7412603335001378E-2</v>
      </c>
      <c r="Z47" s="329">
        <v>2.8281452786887321E-2</v>
      </c>
      <c r="AA47" s="329">
        <v>3.2122398827266571E-2</v>
      </c>
      <c r="AB47" s="328">
        <v>3.7973760941399461E-2</v>
      </c>
      <c r="AC47" s="328">
        <v>3.7782545100598912E-2</v>
      </c>
      <c r="AD47" s="328">
        <v>4.1602922476031548E-2</v>
      </c>
      <c r="AE47" s="328">
        <v>4.0750131424583856E-2</v>
      </c>
    </row>
    <row r="48" spans="3:31" ht="27" customHeight="1" thickTop="1"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1"/>
      <c r="AD48" s="1"/>
    </row>
  </sheetData>
  <mergeCells count="4">
    <mergeCell ref="V1:W1"/>
    <mergeCell ref="X1:Y1"/>
    <mergeCell ref="C48:AB48"/>
    <mergeCell ref="Z1:AA1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2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FB1F-265E-4059-B750-35280D72723D}">
  <sheetPr codeName="Sheet2">
    <pageSetUpPr fitToPage="1"/>
  </sheetPr>
  <dimension ref="A1:AG106"/>
  <sheetViews>
    <sheetView showGridLines="0" zoomScale="70" zoomScaleNormal="70" zoomScaleSheetLayoutView="55" workbookViewId="0">
      <pane xSplit="2" ySplit="2" topLeftCell="D3" activePane="bottomRight" state="frozen"/>
      <selection activeCell="C1" sqref="C1"/>
      <selection pane="topRight" activeCell="C1" sqref="C1"/>
      <selection pane="bottomLeft" activeCell="C1" sqref="C1"/>
      <selection pane="bottomRight" activeCell="C1" sqref="C1:F1"/>
    </sheetView>
  </sheetViews>
  <sheetFormatPr defaultColWidth="9.140625" defaultRowHeight="15"/>
  <cols>
    <col min="1" max="1" width="10.5703125" style="365" customWidth="1"/>
    <col min="2" max="2" width="13.5703125" style="363" customWidth="1"/>
    <col min="3" max="3" width="8" style="364" customWidth="1"/>
    <col min="4" max="6" width="8" style="363" customWidth="1"/>
    <col min="7" max="7" width="10.7109375" style="363" bestFit="1" customWidth="1"/>
    <col min="8" max="8" width="8.85546875" style="362" customWidth="1"/>
    <col min="9" max="9" width="11.140625" style="363" bestFit="1" customWidth="1"/>
    <col min="10" max="10" width="8" style="362" customWidth="1"/>
    <col min="11" max="15" width="8" style="363" customWidth="1"/>
    <col min="16" max="16" width="8" style="364" customWidth="1"/>
    <col min="17" max="18" width="8" style="363" customWidth="1"/>
    <col min="19" max="19" width="8" style="364" customWidth="1"/>
    <col min="20" max="21" width="8" style="363" customWidth="1"/>
    <col min="22" max="22" width="8" style="364" customWidth="1"/>
    <col min="23" max="24" width="8" style="363" customWidth="1"/>
    <col min="25" max="25" width="8" style="364" customWidth="1"/>
    <col min="26" max="27" width="8" style="363" customWidth="1"/>
    <col min="28" max="31" width="14.140625" style="362" customWidth="1"/>
    <col min="32" max="33" width="16.5703125" style="362" customWidth="1"/>
    <col min="34" max="16384" width="9.140625" style="361"/>
  </cols>
  <sheetData>
    <row r="1" spans="1:33" s="455" customFormat="1" ht="30" customHeight="1" thickTop="1">
      <c r="A1" s="459"/>
      <c r="B1" s="458"/>
      <c r="C1" s="547" t="s">
        <v>0</v>
      </c>
      <c r="D1" s="547"/>
      <c r="E1" s="547"/>
      <c r="F1" s="547"/>
      <c r="G1" s="451" t="s">
        <v>265</v>
      </c>
      <c r="H1" s="549" t="s">
        <v>264</v>
      </c>
      <c r="I1" s="550"/>
      <c r="J1" s="547" t="s">
        <v>263</v>
      </c>
      <c r="K1" s="547"/>
      <c r="L1" s="547" t="s">
        <v>262</v>
      </c>
      <c r="M1" s="547"/>
      <c r="N1" s="547" t="s">
        <v>261</v>
      </c>
      <c r="O1" s="547"/>
      <c r="P1" s="547" t="s">
        <v>235</v>
      </c>
      <c r="Q1" s="547"/>
      <c r="R1" s="547"/>
      <c r="S1" s="547" t="s">
        <v>233</v>
      </c>
      <c r="T1" s="547"/>
      <c r="U1" s="547"/>
      <c r="V1" s="547" t="s">
        <v>260</v>
      </c>
      <c r="W1" s="547"/>
      <c r="X1" s="547"/>
      <c r="Y1" s="547" t="s">
        <v>259</v>
      </c>
      <c r="Z1" s="547"/>
      <c r="AA1" s="547"/>
      <c r="AB1" s="548" t="s">
        <v>258</v>
      </c>
      <c r="AC1" s="548"/>
      <c r="AD1" s="548" t="s">
        <v>257</v>
      </c>
      <c r="AE1" s="548"/>
      <c r="AF1" s="457" t="s">
        <v>256</v>
      </c>
      <c r="AG1" s="456" t="s">
        <v>255</v>
      </c>
    </row>
    <row r="2" spans="1:33" s="450" customFormat="1" ht="15.75" thickBot="1">
      <c r="A2" s="454"/>
      <c r="B2" s="453"/>
      <c r="C2" s="451" t="s">
        <v>3</v>
      </c>
      <c r="D2" s="452" t="s">
        <v>254</v>
      </c>
      <c r="E2" s="452" t="s">
        <v>5</v>
      </c>
      <c r="F2" s="452" t="s">
        <v>6</v>
      </c>
      <c r="G2" s="452" t="s">
        <v>11</v>
      </c>
      <c r="H2" s="451" t="s">
        <v>8</v>
      </c>
      <c r="I2" s="451" t="s">
        <v>9</v>
      </c>
      <c r="J2" s="451" t="s">
        <v>8</v>
      </c>
      <c r="K2" s="451" t="s">
        <v>9</v>
      </c>
      <c r="L2" s="451" t="s">
        <v>8</v>
      </c>
      <c r="M2" s="451" t="s">
        <v>9</v>
      </c>
      <c r="N2" s="451" t="s">
        <v>8</v>
      </c>
      <c r="O2" s="451" t="s">
        <v>9</v>
      </c>
      <c r="P2" s="451" t="s">
        <v>3</v>
      </c>
      <c r="Q2" s="451" t="s">
        <v>11</v>
      </c>
      <c r="R2" s="451" t="s">
        <v>6</v>
      </c>
      <c r="S2" s="451" t="s">
        <v>3</v>
      </c>
      <c r="T2" s="451" t="s">
        <v>11</v>
      </c>
      <c r="U2" s="451" t="s">
        <v>6</v>
      </c>
      <c r="V2" s="451" t="s">
        <v>3</v>
      </c>
      <c r="W2" s="451" t="s">
        <v>11</v>
      </c>
      <c r="X2" s="451" t="s">
        <v>6</v>
      </c>
      <c r="Y2" s="451" t="s">
        <v>3</v>
      </c>
      <c r="Z2" s="451" t="s">
        <v>253</v>
      </c>
      <c r="AA2" s="451" t="s">
        <v>6</v>
      </c>
      <c r="AB2" s="451" t="s">
        <v>252</v>
      </c>
      <c r="AC2" s="451" t="s">
        <v>251</v>
      </c>
      <c r="AD2" s="451" t="s">
        <v>252</v>
      </c>
      <c r="AE2" s="451" t="s">
        <v>251</v>
      </c>
      <c r="AF2" s="451" t="s">
        <v>251</v>
      </c>
      <c r="AG2" s="451" t="s">
        <v>251</v>
      </c>
    </row>
    <row r="3" spans="1:33" s="427" customFormat="1" ht="15.75" customHeight="1" thickTop="1">
      <c r="A3" s="425">
        <v>37681</v>
      </c>
      <c r="B3" s="424" t="s">
        <v>16</v>
      </c>
      <c r="C3" s="423">
        <v>113.57640000000001</v>
      </c>
      <c r="D3" s="422">
        <v>2.2360703812316585E-2</v>
      </c>
      <c r="E3" s="422">
        <v>3.2384866217000985E-2</v>
      </c>
      <c r="F3" s="422">
        <v>2.2360703812316585E-2</v>
      </c>
      <c r="G3" s="449">
        <v>-4.3211332129181601E-3</v>
      </c>
      <c r="H3" s="448">
        <v>0.26500000000000001</v>
      </c>
      <c r="I3" s="444">
        <v>0.26166666666666666</v>
      </c>
      <c r="J3" s="409">
        <v>3.3525</v>
      </c>
      <c r="K3" s="446">
        <v>3.4953361628709465</v>
      </c>
      <c r="L3" s="445">
        <v>3.65925375</v>
      </c>
      <c r="M3" s="445">
        <v>3.7854490643892351</v>
      </c>
      <c r="N3" s="445">
        <v>5.3060017500000001</v>
      </c>
      <c r="O3" s="445">
        <v>5.5941690174695209</v>
      </c>
      <c r="P3" s="413">
        <v>2144.4899999999998</v>
      </c>
      <c r="Q3" s="412">
        <v>5.1333967388639934E-2</v>
      </c>
      <c r="R3" s="417">
        <v>0.16573077989356436</v>
      </c>
      <c r="S3" s="413">
        <v>287.85500000000002</v>
      </c>
      <c r="T3" s="412">
        <v>6.2717126855615479E-2</v>
      </c>
      <c r="U3" s="417">
        <v>0.32483569285148839</v>
      </c>
      <c r="V3" s="413">
        <v>316.76299999999998</v>
      </c>
      <c r="W3" s="447">
        <v>7.0691467606785796E-2</v>
      </c>
      <c r="X3" s="417">
        <v>0.43216971023207651</v>
      </c>
      <c r="Y3" s="413">
        <v>183.9</v>
      </c>
      <c r="Z3" s="447">
        <v>0.01</v>
      </c>
      <c r="AA3" s="417">
        <v>4.2000000000000003E-2</v>
      </c>
      <c r="AB3" s="410">
        <v>397242</v>
      </c>
      <c r="AC3" s="410">
        <v>1543733</v>
      </c>
      <c r="AD3" s="410">
        <v>257432</v>
      </c>
      <c r="AE3" s="410">
        <v>963055</v>
      </c>
      <c r="AF3" s="409">
        <v>11</v>
      </c>
      <c r="AG3" s="409" t="s">
        <v>270</v>
      </c>
    </row>
    <row r="4" spans="1:33" s="427" customFormat="1" ht="15.75" customHeight="1">
      <c r="A4" s="425">
        <v>37773</v>
      </c>
      <c r="B4" s="424" t="s">
        <v>17</v>
      </c>
      <c r="C4" s="423">
        <v>116.3134</v>
      </c>
      <c r="D4" s="422">
        <v>1.7444706510613583E-2</v>
      </c>
      <c r="E4" s="422">
        <v>3.0032232966544337E-2</v>
      </c>
      <c r="F4" s="422">
        <v>1.2803875767799955E-2</v>
      </c>
      <c r="G4" s="422">
        <v>-8.2600107271879608E-3</v>
      </c>
      <c r="H4" s="431">
        <v>0.26</v>
      </c>
      <c r="I4" s="444">
        <v>0.26333333333333331</v>
      </c>
      <c r="J4" s="409">
        <v>2.8439999999999999</v>
      </c>
      <c r="K4" s="446">
        <v>2.9813329725829725</v>
      </c>
      <c r="L4" s="445">
        <v>3.2740127999999999</v>
      </c>
      <c r="M4" s="445">
        <v>3.4265453631553635</v>
      </c>
      <c r="N4" s="445">
        <v>4.7056823999999997</v>
      </c>
      <c r="O4" s="445">
        <v>4.8590758564814811</v>
      </c>
      <c r="P4" s="413">
        <v>2175.23</v>
      </c>
      <c r="Q4" s="412">
        <v>1.4334410512522933E-2</v>
      </c>
      <c r="R4" s="417">
        <v>0.16570561944673698</v>
      </c>
      <c r="S4" s="413">
        <v>286.84300000000002</v>
      </c>
      <c r="T4" s="447">
        <v>-3.5156589255006532E-3</v>
      </c>
      <c r="U4" s="417">
        <v>0.28233521690926655</v>
      </c>
      <c r="V4" s="413">
        <v>310.47000000000003</v>
      </c>
      <c r="W4" s="447">
        <v>-1.9866587953769721E-2</v>
      </c>
      <c r="X4" s="417">
        <v>0.35403764631997636</v>
      </c>
      <c r="Y4" s="413">
        <v>183.1</v>
      </c>
      <c r="Z4" s="447">
        <v>-2E-3</v>
      </c>
      <c r="AA4" s="417">
        <v>7.0000000000000001E-3</v>
      </c>
      <c r="AB4" s="410">
        <v>418987</v>
      </c>
      <c r="AC4" s="410">
        <v>1595357</v>
      </c>
      <c r="AD4" s="410">
        <v>260277</v>
      </c>
      <c r="AE4" s="410">
        <v>997536</v>
      </c>
      <c r="AF4" s="409">
        <v>12</v>
      </c>
      <c r="AG4" s="409" t="s">
        <v>270</v>
      </c>
    </row>
    <row r="5" spans="1:33" s="427" customFormat="1" ht="15.75" customHeight="1">
      <c r="A5" s="425">
        <v>37865</v>
      </c>
      <c r="B5" s="424" t="s">
        <v>18</v>
      </c>
      <c r="C5" s="423">
        <v>120.2491</v>
      </c>
      <c r="D5" s="422">
        <v>1.4433049931340758E-2</v>
      </c>
      <c r="E5" s="422">
        <v>2.1979474078315686E-2</v>
      </c>
      <c r="F5" s="422">
        <v>8.6764205512077641E-3</v>
      </c>
      <c r="G5" s="422">
        <v>9.1867634085318617E-3</v>
      </c>
      <c r="H5" s="431">
        <v>0.2</v>
      </c>
      <c r="I5" s="444">
        <v>0.22166666666666668</v>
      </c>
      <c r="J5" s="409">
        <v>2.9</v>
      </c>
      <c r="K5" s="446">
        <v>2.9339110640567161</v>
      </c>
      <c r="L5" s="445">
        <v>3.3805299999999998</v>
      </c>
      <c r="M5" s="445">
        <v>3.312678982426438</v>
      </c>
      <c r="N5" s="445">
        <v>4.8192200000000005</v>
      </c>
      <c r="O5" s="445">
        <v>4.7434496113314308</v>
      </c>
      <c r="P5" s="413">
        <v>2204.0500000000002</v>
      </c>
      <c r="Q5" s="412">
        <v>1.324917365060263E-2</v>
      </c>
      <c r="R5" s="417">
        <v>0.15143298958300688</v>
      </c>
      <c r="S5" s="413">
        <v>290.12700000000001</v>
      </c>
      <c r="T5" s="447">
        <v>1.1448771627684762E-2</v>
      </c>
      <c r="U5" s="417">
        <v>0.21421008357641783</v>
      </c>
      <c r="V5" s="413">
        <v>313.51100000000002</v>
      </c>
      <c r="W5" s="447">
        <v>9.7948271974748202E-3</v>
      </c>
      <c r="X5" s="417">
        <v>0.2477801436787328</v>
      </c>
      <c r="Y5" s="413">
        <v>185.1</v>
      </c>
      <c r="Z5" s="447">
        <v>7.0000000000000001E-3</v>
      </c>
      <c r="AA5" s="417">
        <v>0.03</v>
      </c>
      <c r="AB5" s="410">
        <v>439350</v>
      </c>
      <c r="AC5" s="410">
        <v>1654912</v>
      </c>
      <c r="AD5" s="410">
        <v>267445</v>
      </c>
      <c r="AE5" s="410">
        <v>1031326</v>
      </c>
      <c r="AF5" s="409">
        <v>12</v>
      </c>
      <c r="AG5" s="409" t="s">
        <v>270</v>
      </c>
    </row>
    <row r="6" spans="1:33" s="434" customFormat="1" ht="15.75" customHeight="1">
      <c r="A6" s="407">
        <v>37956</v>
      </c>
      <c r="B6" s="406" t="s">
        <v>19</v>
      </c>
      <c r="C6" s="405">
        <v>119.94450000000001</v>
      </c>
      <c r="D6" s="404">
        <v>1.1467490643223943E-2</v>
      </c>
      <c r="E6" s="404">
        <v>1.1467490643223943E-2</v>
      </c>
      <c r="F6" s="404">
        <v>9.1722760559214134E-3</v>
      </c>
      <c r="G6" s="404">
        <v>1.03369821781083E-2</v>
      </c>
      <c r="H6" s="443">
        <v>0.16500000000000001</v>
      </c>
      <c r="I6" s="442">
        <v>0.17666666666666667</v>
      </c>
      <c r="J6" s="435">
        <v>2.8914999999999997</v>
      </c>
      <c r="K6" s="441">
        <v>2.8976627536231887</v>
      </c>
      <c r="L6" s="440">
        <v>3.6418442499999997</v>
      </c>
      <c r="M6" s="440">
        <v>3.4949676359033823</v>
      </c>
      <c r="N6" s="440">
        <v>5.1636406999999993</v>
      </c>
      <c r="O6" s="440">
        <v>5.0261892236763286</v>
      </c>
      <c r="P6" s="438">
        <v>2229.4899999999998</v>
      </c>
      <c r="Q6" s="437">
        <v>1.1542387876862792E-2</v>
      </c>
      <c r="R6" s="439">
        <v>9.3005128004000279E-2</v>
      </c>
      <c r="S6" s="438">
        <v>294.45499999999998</v>
      </c>
      <c r="T6" s="437">
        <v>1.4917605048823335E-2</v>
      </c>
      <c r="U6" s="439">
        <v>8.7083328718522215E-2</v>
      </c>
      <c r="V6" s="438">
        <v>318.47500000000002</v>
      </c>
      <c r="W6" s="437">
        <v>1.5833575217456541E-2</v>
      </c>
      <c r="X6" s="436">
        <v>7.6478203407819745E-2</v>
      </c>
      <c r="Y6" s="438">
        <v>185.5</v>
      </c>
      <c r="Z6" s="437">
        <v>4.0000000000000001E-3</v>
      </c>
      <c r="AA6" s="436">
        <v>1.4999999999999999E-2</v>
      </c>
      <c r="AB6" s="433">
        <v>462372</v>
      </c>
      <c r="AC6" s="433">
        <v>1717951</v>
      </c>
      <c r="AD6" s="433">
        <v>277306</v>
      </c>
      <c r="AE6" s="433">
        <v>1062460</v>
      </c>
      <c r="AF6" s="435">
        <v>11</v>
      </c>
      <c r="AG6" s="435" t="s">
        <v>270</v>
      </c>
    </row>
    <row r="7" spans="1:33" s="427" customFormat="1" ht="15.75" customHeight="1">
      <c r="A7" s="425">
        <v>38047</v>
      </c>
      <c r="B7" s="424" t="s">
        <v>20</v>
      </c>
      <c r="C7" s="423">
        <v>117.98099999999999</v>
      </c>
      <c r="D7" s="422">
        <v>3.8780943928492073E-2</v>
      </c>
      <c r="E7" s="422">
        <v>1.1572182182925994E-2</v>
      </c>
      <c r="F7" s="422">
        <v>3.8780943928492073E-2</v>
      </c>
      <c r="G7" s="422">
        <v>1.3768927845726031E-2</v>
      </c>
      <c r="H7" s="431">
        <v>0.16250000000000001</v>
      </c>
      <c r="I7" s="444">
        <v>0.16416666666666668</v>
      </c>
      <c r="J7" s="409">
        <v>2.8952999999999998</v>
      </c>
      <c r="K7" s="446">
        <v>2.8957949209486169</v>
      </c>
      <c r="L7" s="445">
        <v>3.5658514799999996</v>
      </c>
      <c r="M7" s="445">
        <v>3.5991835072470355</v>
      </c>
      <c r="N7" s="445">
        <v>5.3453028599999994</v>
      </c>
      <c r="O7" s="445">
        <v>5.3461200565579707</v>
      </c>
      <c r="P7" s="413">
        <v>2270.75</v>
      </c>
      <c r="Q7" s="412">
        <v>1.8506474574902843E-2</v>
      </c>
      <c r="R7" s="417">
        <v>5.8876469463602144E-2</v>
      </c>
      <c r="S7" s="413">
        <v>302.48399999999998</v>
      </c>
      <c r="T7" s="447">
        <v>2.7267324378937419E-2</v>
      </c>
      <c r="U7" s="417">
        <v>5.0820725712598325E-2</v>
      </c>
      <c r="V7" s="413">
        <v>328.44099999999997</v>
      </c>
      <c r="W7" s="447">
        <v>3.1292880131878364E-2</v>
      </c>
      <c r="X7" s="417">
        <v>3.686667950486644E-2</v>
      </c>
      <c r="Y7" s="413">
        <v>187.1</v>
      </c>
      <c r="Z7" s="447">
        <v>8.6253369272237812E-3</v>
      </c>
      <c r="AA7" s="417">
        <v>1.7400761283306032E-2</v>
      </c>
      <c r="AB7" s="410">
        <v>444783</v>
      </c>
      <c r="AC7" s="410">
        <v>1765492</v>
      </c>
      <c r="AD7" s="410">
        <v>274159</v>
      </c>
      <c r="AE7" s="410">
        <v>1079187</v>
      </c>
      <c r="AF7" s="409">
        <v>10</v>
      </c>
      <c r="AG7" s="409" t="s">
        <v>270</v>
      </c>
    </row>
    <row r="8" spans="1:33" s="427" customFormat="1" ht="15.75" customHeight="1">
      <c r="A8" s="425">
        <v>38139</v>
      </c>
      <c r="B8" s="424" t="s">
        <v>21</v>
      </c>
      <c r="C8" s="423">
        <v>123.6507</v>
      </c>
      <c r="D8" s="422">
        <v>5.1076211297760965E-2</v>
      </c>
      <c r="E8" s="422">
        <v>2.4257057949480076E-2</v>
      </c>
      <c r="F8" s="422">
        <v>6.308215562437347E-2</v>
      </c>
      <c r="G8" s="422">
        <v>2.7999089197055627E-2</v>
      </c>
      <c r="H8" s="431">
        <v>0.16</v>
      </c>
      <c r="I8" s="444">
        <v>0.16</v>
      </c>
      <c r="J8" s="409">
        <v>3.085</v>
      </c>
      <c r="K8" s="446">
        <v>3.0464145021645024</v>
      </c>
      <c r="L8" s="445">
        <v>3.7637</v>
      </c>
      <c r="M8" s="445">
        <v>3.6966209040764793</v>
      </c>
      <c r="N8" s="445">
        <v>5.6159340000000002</v>
      </c>
      <c r="O8" s="445">
        <v>5.5155334561688312</v>
      </c>
      <c r="P8" s="413">
        <v>2307.0300000000002</v>
      </c>
      <c r="Q8" s="412">
        <v>1.5977100077067208E-2</v>
      </c>
      <c r="R8" s="417">
        <v>6.0591293794219458E-2</v>
      </c>
      <c r="S8" s="413">
        <v>314.41899999999998</v>
      </c>
      <c r="T8" s="412">
        <v>3.9456632416921211E-2</v>
      </c>
      <c r="U8" s="417">
        <v>9.613621388703919E-2</v>
      </c>
      <c r="V8" s="413">
        <v>344.81599999999997</v>
      </c>
      <c r="W8" s="412">
        <v>4.9856747482805108E-2</v>
      </c>
      <c r="X8" s="411">
        <v>0.11062582536154841</v>
      </c>
      <c r="Y8" s="413">
        <v>188.9</v>
      </c>
      <c r="Z8" s="412">
        <v>9.6205237840727431E-3</v>
      </c>
      <c r="AA8" s="411">
        <v>3.1676679410158393E-2</v>
      </c>
      <c r="AB8" s="410">
        <v>481795</v>
      </c>
      <c r="AC8" s="410">
        <v>1828300</v>
      </c>
      <c r="AD8" s="410">
        <v>284833</v>
      </c>
      <c r="AE8" s="410">
        <v>1103743</v>
      </c>
      <c r="AF8" s="409">
        <v>9.75</v>
      </c>
      <c r="AG8" s="409" t="s">
        <v>270</v>
      </c>
    </row>
    <row r="9" spans="1:33" s="427" customFormat="1" ht="15.75" customHeight="1">
      <c r="A9" s="425">
        <v>38231</v>
      </c>
      <c r="B9" s="424" t="s">
        <v>22</v>
      </c>
      <c r="C9" s="423">
        <v>128.136</v>
      </c>
      <c r="D9" s="422">
        <v>5.6060037887821101E-2</v>
      </c>
      <c r="E9" s="422">
        <v>3.9822351061062022E-2</v>
      </c>
      <c r="F9" s="422">
        <v>6.558801687497029E-2</v>
      </c>
      <c r="G9" s="422">
        <v>1.2409657332471236E-2</v>
      </c>
      <c r="H9" s="431">
        <v>0.16250000000000001</v>
      </c>
      <c r="I9" s="444">
        <v>0.16083333333333333</v>
      </c>
      <c r="J9" s="409">
        <v>2.8608000000000002</v>
      </c>
      <c r="K9" s="446">
        <v>2.9767106060606063</v>
      </c>
      <c r="L9" s="445">
        <v>3.5576908800000004</v>
      </c>
      <c r="M9" s="445">
        <v>3.6353574394949502</v>
      </c>
      <c r="N9" s="445">
        <v>5.1837696000000015</v>
      </c>
      <c r="O9" s="445">
        <v>5.3921128155050511</v>
      </c>
      <c r="P9" s="413">
        <v>2351.8200000000002</v>
      </c>
      <c r="Q9" s="412">
        <v>1.941457198215879E-2</v>
      </c>
      <c r="R9" s="417">
        <v>6.7044758512737834E-2</v>
      </c>
      <c r="S9" s="413">
        <v>324.65100000000001</v>
      </c>
      <c r="T9" s="412">
        <v>3.2542562631393324E-2</v>
      </c>
      <c r="U9" s="417">
        <v>0.11899616374897892</v>
      </c>
      <c r="V9" s="413">
        <v>358.42700000000002</v>
      </c>
      <c r="W9" s="412">
        <v>3.9473226300403841E-2</v>
      </c>
      <c r="X9" s="411">
        <v>0.14326770033587333</v>
      </c>
      <c r="Y9" s="413">
        <v>189.8</v>
      </c>
      <c r="Z9" s="412">
        <v>4.7644256220222836E-3</v>
      </c>
      <c r="AA9" s="411">
        <v>2.5391680172879516E-2</v>
      </c>
      <c r="AB9" s="410">
        <v>505252</v>
      </c>
      <c r="AC9" s="410">
        <v>1894202</v>
      </c>
      <c r="AD9" s="410">
        <v>301881</v>
      </c>
      <c r="AE9" s="410">
        <v>1138179</v>
      </c>
      <c r="AF9" s="409">
        <v>9.75</v>
      </c>
      <c r="AG9" s="409" t="s">
        <v>270</v>
      </c>
    </row>
    <row r="10" spans="1:33" s="434" customFormat="1" ht="15.75" customHeight="1">
      <c r="A10" s="407">
        <v>38322</v>
      </c>
      <c r="B10" s="406" t="s">
        <v>23</v>
      </c>
      <c r="C10" s="405">
        <v>127.39230000000001</v>
      </c>
      <c r="D10" s="404">
        <v>5.7599566374817668E-2</v>
      </c>
      <c r="E10" s="404">
        <v>5.7599566374817668E-2</v>
      </c>
      <c r="F10" s="404">
        <v>6.2093718344734539E-2</v>
      </c>
      <c r="G10" s="404">
        <v>7.5595107153134666E-3</v>
      </c>
      <c r="H10" s="443">
        <v>0.17749999999999999</v>
      </c>
      <c r="I10" s="442">
        <v>0.17249999999999999</v>
      </c>
      <c r="J10" s="435">
        <v>2.6560000000000001</v>
      </c>
      <c r="K10" s="441">
        <v>2.7855773166447082</v>
      </c>
      <c r="L10" s="440">
        <v>3.5999424000000002</v>
      </c>
      <c r="M10" s="440">
        <v>3.6798404878648814</v>
      </c>
      <c r="N10" s="440">
        <v>5.0947392000000011</v>
      </c>
      <c r="O10" s="440">
        <v>5.2600984995974249</v>
      </c>
      <c r="P10" s="438">
        <v>2398.92</v>
      </c>
      <c r="Q10" s="437">
        <v>2.0027042885935042E-2</v>
      </c>
      <c r="R10" s="439">
        <v>7.5994958488264208E-2</v>
      </c>
      <c r="S10" s="438">
        <v>331.005</v>
      </c>
      <c r="T10" s="437">
        <v>1.9571786318230977E-2</v>
      </c>
      <c r="U10" s="439">
        <v>0.12412762561342137</v>
      </c>
      <c r="V10" s="438">
        <v>366.53300000000002</v>
      </c>
      <c r="W10" s="437">
        <v>2.2615483766568856E-2</v>
      </c>
      <c r="X10" s="436">
        <v>0.15090038464557654</v>
      </c>
      <c r="Y10" s="438">
        <v>191.7</v>
      </c>
      <c r="Z10" s="437">
        <v>1.0010537407797671E-2</v>
      </c>
      <c r="AA10" s="436">
        <v>3.3423180592991875E-2</v>
      </c>
      <c r="AB10" s="433">
        <v>525920</v>
      </c>
      <c r="AC10" s="433">
        <v>1957750</v>
      </c>
      <c r="AD10" s="433">
        <v>317821</v>
      </c>
      <c r="AE10" s="433">
        <v>1178694</v>
      </c>
      <c r="AF10" s="435">
        <v>9.75</v>
      </c>
      <c r="AG10" s="435" t="s">
        <v>270</v>
      </c>
    </row>
    <row r="11" spans="1:33" s="427" customFormat="1" ht="15.75" customHeight="1">
      <c r="A11" s="425">
        <v>38412</v>
      </c>
      <c r="B11" s="424" t="s">
        <v>24</v>
      </c>
      <c r="C11" s="423">
        <v>122.9177</v>
      </c>
      <c r="D11" s="422">
        <v>4.1843178138852855E-2</v>
      </c>
      <c r="E11" s="422">
        <v>5.8186297651362962E-2</v>
      </c>
      <c r="F11" s="422">
        <v>4.1843178138852855E-2</v>
      </c>
      <c r="G11" s="422">
        <v>8.7650821732727646E-3</v>
      </c>
      <c r="H11" s="431">
        <v>0.1925</v>
      </c>
      <c r="I11" s="444">
        <v>0.1875</v>
      </c>
      <c r="J11" s="409">
        <v>2.6790000000000003</v>
      </c>
      <c r="K11" s="446">
        <v>2.6675187715665971</v>
      </c>
      <c r="L11" s="445">
        <v>3.4730556000000004</v>
      </c>
      <c r="M11" s="445">
        <v>3.4883142975776389</v>
      </c>
      <c r="N11" s="445">
        <v>5.0646494999999998</v>
      </c>
      <c r="O11" s="445">
        <v>5.063395214895329</v>
      </c>
      <c r="P11" s="413">
        <v>2441.87</v>
      </c>
      <c r="Q11" s="412">
        <v>1.7903890083871055E-2</v>
      </c>
      <c r="R11" s="417">
        <v>7.5358361774743976E-2</v>
      </c>
      <c r="S11" s="413">
        <v>336.12299999999999</v>
      </c>
      <c r="T11" s="412">
        <v>1.5462002084560611E-2</v>
      </c>
      <c r="U11" s="417">
        <v>0.11120918792398937</v>
      </c>
      <c r="V11" s="413">
        <v>371.46</v>
      </c>
      <c r="W11" s="412">
        <v>1.3442173010342673E-2</v>
      </c>
      <c r="X11" s="411">
        <v>0.13097938442520873</v>
      </c>
      <c r="Y11" s="413">
        <v>193.1</v>
      </c>
      <c r="Z11" s="412">
        <v>7.3030777256128943E-3</v>
      </c>
      <c r="AA11" s="411">
        <v>3.2068412613575736E-2</v>
      </c>
      <c r="AB11" s="410">
        <v>499710</v>
      </c>
      <c r="AC11" s="410">
        <v>2012677</v>
      </c>
      <c r="AD11" s="410">
        <v>308544</v>
      </c>
      <c r="AE11" s="410">
        <v>1213079</v>
      </c>
      <c r="AF11" s="409">
        <v>9.75</v>
      </c>
      <c r="AG11" s="409" t="s">
        <v>270</v>
      </c>
    </row>
    <row r="12" spans="1:33" s="427" customFormat="1" ht="15.75" customHeight="1">
      <c r="A12" s="425">
        <v>38504</v>
      </c>
      <c r="B12" s="424" t="s">
        <v>25</v>
      </c>
      <c r="C12" s="423">
        <v>129.1841</v>
      </c>
      <c r="D12" s="422">
        <v>4.3330821245722406E-2</v>
      </c>
      <c r="E12" s="422">
        <v>5.3556340856322882E-2</v>
      </c>
      <c r="F12" s="422">
        <v>4.4750252121500411E-2</v>
      </c>
      <c r="G12" s="422">
        <v>1.1096409701953913E-2</v>
      </c>
      <c r="H12" s="431">
        <v>0.19750000000000001</v>
      </c>
      <c r="I12" s="444">
        <v>0.19666666666666668</v>
      </c>
      <c r="J12" s="409">
        <v>2.3325</v>
      </c>
      <c r="K12" s="446">
        <v>2.4786309523809522</v>
      </c>
      <c r="L12" s="445">
        <v>2.8241909999999999</v>
      </c>
      <c r="M12" s="445">
        <v>3.0805251686507931</v>
      </c>
      <c r="N12" s="445">
        <v>4.1786737500000006</v>
      </c>
      <c r="O12" s="445">
        <v>4.5585328055555561</v>
      </c>
      <c r="P12" s="413">
        <v>2474.6799999999998</v>
      </c>
      <c r="Q12" s="412">
        <v>1.3436423724440649E-2</v>
      </c>
      <c r="R12" s="417">
        <v>7.2669189390688338E-2</v>
      </c>
      <c r="S12" s="413">
        <v>336.80099999999999</v>
      </c>
      <c r="T12" s="412">
        <v>2.0171187333208884E-3</v>
      </c>
      <c r="U12" s="417">
        <v>7.1185265521485741E-2</v>
      </c>
      <c r="V12" s="413">
        <v>368.37599999999998</v>
      </c>
      <c r="W12" s="412">
        <v>-8.3023744144726797E-3</v>
      </c>
      <c r="X12" s="411">
        <v>6.832629576353777E-2</v>
      </c>
      <c r="Y12" s="413">
        <v>193.7</v>
      </c>
      <c r="Z12" s="412">
        <v>3.1071983428274663E-3</v>
      </c>
      <c r="AA12" s="411">
        <v>2.541026998411855E-2</v>
      </c>
      <c r="AB12" s="410">
        <v>535557</v>
      </c>
      <c r="AC12" s="410">
        <v>2066439</v>
      </c>
      <c r="AD12" s="410">
        <v>321752</v>
      </c>
      <c r="AE12" s="410">
        <v>1249998</v>
      </c>
      <c r="AF12" s="409">
        <v>9.75</v>
      </c>
      <c r="AG12" s="409" t="s">
        <v>270</v>
      </c>
    </row>
    <row r="13" spans="1:33" s="427" customFormat="1" ht="15.75" customHeight="1">
      <c r="A13" s="425">
        <v>38596</v>
      </c>
      <c r="B13" s="424" t="s">
        <v>26</v>
      </c>
      <c r="C13" s="423">
        <v>130.84610000000001</v>
      </c>
      <c r="D13" s="422">
        <v>3.5644541153810883E-2</v>
      </c>
      <c r="E13" s="422">
        <v>4.2122699822467302E-2</v>
      </c>
      <c r="F13" s="422">
        <v>2.1150184179309583E-2</v>
      </c>
      <c r="G13" s="422">
        <v>-6.1357943336434184E-3</v>
      </c>
      <c r="H13" s="431">
        <v>0.19500000000000001</v>
      </c>
      <c r="I13" s="444">
        <v>0.19666666666666668</v>
      </c>
      <c r="J13" s="409">
        <v>2.2275</v>
      </c>
      <c r="K13" s="446">
        <v>2.343132527134701</v>
      </c>
      <c r="L13" s="445">
        <v>2.6787915</v>
      </c>
      <c r="M13" s="445">
        <v>2.8504207192593634</v>
      </c>
      <c r="N13" s="445">
        <v>3.9299782500000005</v>
      </c>
      <c r="O13" s="445">
        <v>4.16007559309252</v>
      </c>
      <c r="P13" s="413">
        <v>2493.79</v>
      </c>
      <c r="Q13" s="412">
        <v>7.7222105484346937E-3</v>
      </c>
      <c r="R13" s="417">
        <v>6.0366014405864199E-2</v>
      </c>
      <c r="S13" s="413">
        <v>331.69</v>
      </c>
      <c r="T13" s="412">
        <v>-1.5175133090459925E-2</v>
      </c>
      <c r="U13" s="417">
        <v>2.1681744396290226E-2</v>
      </c>
      <c r="V13" s="413">
        <v>359.96699999999998</v>
      </c>
      <c r="W13" s="412">
        <v>-2.2827220014333127E-2</v>
      </c>
      <c r="X13" s="411">
        <v>4.2965513200734495E-3</v>
      </c>
      <c r="Y13" s="413">
        <v>198.8</v>
      </c>
      <c r="Z13" s="412">
        <v>2.6329375322664106E-2</v>
      </c>
      <c r="AA13" s="411">
        <v>4.7418335089568053E-2</v>
      </c>
      <c r="AB13" s="410">
        <v>552859</v>
      </c>
      <c r="AC13" s="410">
        <v>2114046</v>
      </c>
      <c r="AD13" s="410">
        <v>332896</v>
      </c>
      <c r="AE13" s="410">
        <v>1281013</v>
      </c>
      <c r="AF13" s="409">
        <v>9.75</v>
      </c>
      <c r="AG13" s="409" t="s">
        <v>270</v>
      </c>
    </row>
    <row r="14" spans="1:33" s="434" customFormat="1" ht="15.75" customHeight="1">
      <c r="A14" s="407">
        <v>38687</v>
      </c>
      <c r="B14" s="406" t="s">
        <v>27</v>
      </c>
      <c r="C14" s="405">
        <v>130.13200000000001</v>
      </c>
      <c r="D14" s="404">
        <v>3.2021683160350811E-2</v>
      </c>
      <c r="E14" s="404">
        <v>3.2021683160350811E-2</v>
      </c>
      <c r="F14" s="404">
        <v>2.1506009389892444E-2</v>
      </c>
      <c r="G14" s="404">
        <v>1.2882905399996147E-2</v>
      </c>
      <c r="H14" s="443">
        <v>0.18</v>
      </c>
      <c r="I14" s="442">
        <v>0.185</v>
      </c>
      <c r="J14" s="435">
        <v>2.3355000000000001</v>
      </c>
      <c r="K14" s="441">
        <v>2.2511417027417031</v>
      </c>
      <c r="L14" s="440">
        <v>2.7673339500000003</v>
      </c>
      <c r="M14" s="440">
        <v>2.6735309242328045</v>
      </c>
      <c r="N14" s="440">
        <v>4.0240665</v>
      </c>
      <c r="O14" s="440">
        <v>3.9187124380759983</v>
      </c>
      <c r="P14" s="438">
        <v>2535.4</v>
      </c>
      <c r="Q14" s="437">
        <v>1.6685446649477242E-2</v>
      </c>
      <c r="R14" s="439">
        <v>5.6892268187350936E-2</v>
      </c>
      <c r="S14" s="438">
        <v>335.00599999999997</v>
      </c>
      <c r="T14" s="437">
        <v>9.9972866230515489E-3</v>
      </c>
      <c r="U14" s="439">
        <v>1.208743070346352E-2</v>
      </c>
      <c r="V14" s="438">
        <v>363.02800000000002</v>
      </c>
      <c r="W14" s="437">
        <v>8.5035572705276508E-3</v>
      </c>
      <c r="X14" s="436">
        <v>-9.5625769030346364E-3</v>
      </c>
      <c r="Y14" s="438">
        <v>198.1</v>
      </c>
      <c r="Z14" s="437">
        <v>-3.5211267605634866E-3</v>
      </c>
      <c r="AA14" s="436">
        <v>3.3385498174230532E-2</v>
      </c>
      <c r="AB14" s="433">
        <v>582458</v>
      </c>
      <c r="AC14" s="433">
        <v>2170584</v>
      </c>
      <c r="AD14" s="433">
        <v>350104</v>
      </c>
      <c r="AE14" s="433">
        <v>1313296</v>
      </c>
      <c r="AF14" s="435">
        <v>9.75</v>
      </c>
      <c r="AG14" s="435" t="s">
        <v>270</v>
      </c>
    </row>
    <row r="15" spans="1:33" s="427" customFormat="1" ht="15.75" customHeight="1">
      <c r="A15" s="425">
        <v>38777</v>
      </c>
      <c r="B15" s="424" t="s">
        <v>28</v>
      </c>
      <c r="C15" s="423">
        <v>128.17740000000001</v>
      </c>
      <c r="D15" s="422">
        <v>4.2790419931385104E-2</v>
      </c>
      <c r="E15" s="422">
        <v>3.2350142910718249E-2</v>
      </c>
      <c r="F15" s="422">
        <v>4.2790419931385104E-2</v>
      </c>
      <c r="G15" s="422">
        <v>1.5750454889009724E-2</v>
      </c>
      <c r="H15" s="431">
        <v>0.16500000000000001</v>
      </c>
      <c r="I15" s="444">
        <v>0.17</v>
      </c>
      <c r="J15" s="409">
        <v>2.1640000000000001</v>
      </c>
      <c r="K15" s="429">
        <v>2.1931467654808956</v>
      </c>
      <c r="L15" s="428">
        <v>2.6223352000000002</v>
      </c>
      <c r="M15" s="428">
        <v>2.6460315725527006</v>
      </c>
      <c r="N15" s="428">
        <v>3.759300800000001</v>
      </c>
      <c r="O15" s="428">
        <v>3.8527009229202895</v>
      </c>
      <c r="P15" s="413">
        <v>2571.83</v>
      </c>
      <c r="Q15" s="412">
        <v>1.4368541453025019E-2</v>
      </c>
      <c r="R15" s="417">
        <v>5.3221506468403401E-2</v>
      </c>
      <c r="S15" s="413">
        <v>337.339</v>
      </c>
      <c r="T15" s="412">
        <v>6.9640543751456896E-3</v>
      </c>
      <c r="U15" s="417">
        <v>3.6177232739205145E-3</v>
      </c>
      <c r="V15" s="413">
        <v>365.05799999999999</v>
      </c>
      <c r="W15" s="412">
        <v>5.5918551737055289E-3</v>
      </c>
      <c r="X15" s="411">
        <v>-1.7234695525763177E-2</v>
      </c>
      <c r="Y15" s="413">
        <v>199.7</v>
      </c>
      <c r="Z15" s="412">
        <v>8.0767289247853924E-3</v>
      </c>
      <c r="AA15" s="411">
        <v>3.4179181771103018E-2</v>
      </c>
      <c r="AB15" s="410">
        <v>554270</v>
      </c>
      <c r="AC15" s="410">
        <v>2225144</v>
      </c>
      <c r="AD15" s="410">
        <v>345002</v>
      </c>
      <c r="AE15" s="410">
        <v>1349754</v>
      </c>
      <c r="AF15" s="409">
        <v>9</v>
      </c>
      <c r="AG15" s="409" t="s">
        <v>270</v>
      </c>
    </row>
    <row r="16" spans="1:33" s="427" customFormat="1" ht="15.75" customHeight="1">
      <c r="A16" s="425">
        <v>38869</v>
      </c>
      <c r="B16" s="424" t="s">
        <v>29</v>
      </c>
      <c r="C16" s="423">
        <v>132.1337</v>
      </c>
      <c r="D16" s="422">
        <v>3.2563432708532902E-2</v>
      </c>
      <c r="E16" s="422">
        <v>2.6907584873316237E-2</v>
      </c>
      <c r="F16" s="422">
        <v>2.2832531248040633E-2</v>
      </c>
      <c r="G16" s="422">
        <v>3.6332785786272748E-3</v>
      </c>
      <c r="H16" s="431">
        <v>0.1525</v>
      </c>
      <c r="I16" s="444">
        <v>0.15416666666666667</v>
      </c>
      <c r="J16" s="409">
        <v>2.165</v>
      </c>
      <c r="K16" s="429">
        <v>2.1843735968379447</v>
      </c>
      <c r="L16" s="428">
        <v>2.7692515000000002</v>
      </c>
      <c r="M16" s="428">
        <v>2.7840569616231887</v>
      </c>
      <c r="N16" s="428">
        <v>4.0015695000000004</v>
      </c>
      <c r="O16" s="428">
        <v>4.036722406956522</v>
      </c>
      <c r="P16" s="413">
        <v>2574.39</v>
      </c>
      <c r="Q16" s="412">
        <v>9.9540016253008012E-4</v>
      </c>
      <c r="R16" s="417">
        <v>4.0292078167682321E-2</v>
      </c>
      <c r="S16" s="413">
        <v>339.71199999999999</v>
      </c>
      <c r="T16" s="412">
        <v>7.0344668123163423E-3</v>
      </c>
      <c r="U16" s="417">
        <v>8.643085976585585E-3</v>
      </c>
      <c r="V16" s="413">
        <v>367.85199999999998</v>
      </c>
      <c r="W16" s="412">
        <v>7.6535783354974019E-3</v>
      </c>
      <c r="X16" s="411">
        <v>-1.4224596607813611E-3</v>
      </c>
      <c r="Y16" s="413">
        <v>201.8</v>
      </c>
      <c r="Z16" s="412">
        <v>1.0515773660490835E-2</v>
      </c>
      <c r="AA16" s="411">
        <v>4.1817243159525175E-2</v>
      </c>
      <c r="AB16" s="410">
        <v>581977</v>
      </c>
      <c r="AC16" s="410">
        <v>2271564</v>
      </c>
      <c r="AD16" s="410">
        <v>355817</v>
      </c>
      <c r="AE16" s="410">
        <v>1383819</v>
      </c>
      <c r="AF16" s="409">
        <v>8.15</v>
      </c>
      <c r="AG16" s="409" t="s">
        <v>270</v>
      </c>
    </row>
    <row r="17" spans="1:33" s="427" customFormat="1" ht="15.75" customHeight="1">
      <c r="A17" s="425">
        <v>38961</v>
      </c>
      <c r="B17" s="424" t="s">
        <v>30</v>
      </c>
      <c r="C17" s="423">
        <v>136.72470000000001</v>
      </c>
      <c r="D17" s="422">
        <v>3.6788033045748625E-2</v>
      </c>
      <c r="E17" s="422">
        <v>3.2973298987616362E-2</v>
      </c>
      <c r="F17" s="422">
        <v>4.4927590505181358E-2</v>
      </c>
      <c r="G17" s="422">
        <v>1.6609252139878627E-2</v>
      </c>
      <c r="H17" s="431">
        <v>0.14249999999999999</v>
      </c>
      <c r="I17" s="444">
        <v>0.14416666666666667</v>
      </c>
      <c r="J17" s="409">
        <v>2.169</v>
      </c>
      <c r="K17" s="429">
        <v>2.1713621118012423</v>
      </c>
      <c r="L17" s="428">
        <v>2.7489906000000004</v>
      </c>
      <c r="M17" s="428">
        <v>2.7687762074948243</v>
      </c>
      <c r="N17" s="428">
        <v>4.0605849000000003</v>
      </c>
      <c r="O17" s="428">
        <v>4.085417813354038</v>
      </c>
      <c r="P17" s="413">
        <v>2585.9899999999998</v>
      </c>
      <c r="Q17" s="412">
        <v>4.5059217911815885E-3</v>
      </c>
      <c r="R17" s="417">
        <v>3.6971838045705363E-2</v>
      </c>
      <c r="S17" s="413">
        <v>342.56099999999998</v>
      </c>
      <c r="T17" s="412">
        <v>8.3865156367746163E-3</v>
      </c>
      <c r="U17" s="417">
        <v>3.2774578672857047E-2</v>
      </c>
      <c r="V17" s="413">
        <v>371.69799999999998</v>
      </c>
      <c r="W17" s="412">
        <v>1.0455291802137889E-2</v>
      </c>
      <c r="X17" s="411">
        <v>3.2589098445135134E-2</v>
      </c>
      <c r="Y17" s="413">
        <v>202.8</v>
      </c>
      <c r="Z17" s="412">
        <v>4.9554013875123815E-3</v>
      </c>
      <c r="AA17" s="411">
        <v>2.0120724346076369E-2</v>
      </c>
      <c r="AB17" s="410">
        <v>617848</v>
      </c>
      <c r="AC17" s="410">
        <v>2336553</v>
      </c>
      <c r="AD17" s="410">
        <v>368734</v>
      </c>
      <c r="AE17" s="410">
        <v>1419657</v>
      </c>
      <c r="AF17" s="409">
        <v>7.5</v>
      </c>
      <c r="AG17" s="409" t="s">
        <v>270</v>
      </c>
    </row>
    <row r="18" spans="1:33" s="434" customFormat="1" ht="15.75" customHeight="1">
      <c r="A18" s="407">
        <v>39052</v>
      </c>
      <c r="B18" s="406" t="s">
        <v>31</v>
      </c>
      <c r="C18" s="405">
        <v>136.37209999999999</v>
      </c>
      <c r="D18" s="404">
        <v>3.9619560228338679E-2</v>
      </c>
      <c r="E18" s="404">
        <v>3.9619560228338679E-2</v>
      </c>
      <c r="F18" s="404">
        <v>4.7952079427043159E-2</v>
      </c>
      <c r="G18" s="404">
        <v>1.1713561940628336E-2</v>
      </c>
      <c r="H18" s="443">
        <v>0.13250000000000001</v>
      </c>
      <c r="I18" s="442">
        <v>0.13416666666666666</v>
      </c>
      <c r="J18" s="435">
        <v>2.1364000000000001</v>
      </c>
      <c r="K18" s="441">
        <v>2.1513093939393939</v>
      </c>
      <c r="L18" s="440">
        <v>2.8194070800000004</v>
      </c>
      <c r="M18" s="440">
        <v>2.811115985060606</v>
      </c>
      <c r="N18" s="440">
        <v>4.1847803200000007</v>
      </c>
      <c r="O18" s="440">
        <v>4.1822171721313133</v>
      </c>
      <c r="P18" s="438">
        <v>2615.0500000000002</v>
      </c>
      <c r="Q18" s="437">
        <v>1.1237475782969186E-2</v>
      </c>
      <c r="R18" s="439">
        <v>3.1415161315768714E-2</v>
      </c>
      <c r="S18" s="438">
        <v>347.84199999999998</v>
      </c>
      <c r="T18" s="437">
        <v>1.5416232437434507E-2</v>
      </c>
      <c r="U18" s="439">
        <v>3.8315731658537411E-2</v>
      </c>
      <c r="V18" s="438">
        <v>379</v>
      </c>
      <c r="W18" s="437">
        <v>1.964498060253228E-2</v>
      </c>
      <c r="X18" s="436">
        <v>4.3996606322377341E-2</v>
      </c>
      <c r="Y18" s="438">
        <v>203.1</v>
      </c>
      <c r="Z18" s="437">
        <v>1.4792899408282434E-3</v>
      </c>
      <c r="AA18" s="436">
        <v>2.5239777889954462E-2</v>
      </c>
      <c r="AB18" s="433">
        <v>655355</v>
      </c>
      <c r="AC18" s="433">
        <v>2409450</v>
      </c>
      <c r="AD18" s="433">
        <v>386663</v>
      </c>
      <c r="AE18" s="433">
        <v>1456216</v>
      </c>
      <c r="AF18" s="435">
        <v>6.85</v>
      </c>
      <c r="AG18" s="435" t="s">
        <v>270</v>
      </c>
    </row>
    <row r="19" spans="1:33" s="427" customFormat="1" ht="15.75" customHeight="1">
      <c r="A19" s="425">
        <v>39142</v>
      </c>
      <c r="B19" s="424" t="s">
        <v>32</v>
      </c>
      <c r="C19" s="423">
        <v>134.83590000000001</v>
      </c>
      <c r="D19" s="422">
        <v>5.1947535212915952E-2</v>
      </c>
      <c r="E19" s="422">
        <v>4.1916149180961648E-2</v>
      </c>
      <c r="F19" s="422">
        <v>5.1947535212915952E-2</v>
      </c>
      <c r="G19" s="422">
        <v>1.8337425274169483E-2</v>
      </c>
      <c r="H19" s="431">
        <v>0.1275</v>
      </c>
      <c r="I19" s="444">
        <v>0.12916666666666665</v>
      </c>
      <c r="J19" s="409">
        <v>2.0594000000000001</v>
      </c>
      <c r="K19" s="429">
        <v>2.1071361244019138</v>
      </c>
      <c r="L19" s="428">
        <v>2.75012276</v>
      </c>
      <c r="M19" s="428">
        <v>2.7824732522727271</v>
      </c>
      <c r="N19" s="428">
        <v>4.05248732</v>
      </c>
      <c r="O19" s="428">
        <v>4.142067717607655</v>
      </c>
      <c r="P19" s="413">
        <v>2647.88</v>
      </c>
      <c r="Q19" s="412">
        <v>1.255425326475601E-2</v>
      </c>
      <c r="R19" s="417">
        <v>2.9570383734539352E-2</v>
      </c>
      <c r="S19" s="413">
        <v>351.71699999999998</v>
      </c>
      <c r="T19" s="412">
        <v>1.1140115339723256E-2</v>
      </c>
      <c r="U19" s="417">
        <v>4.2621813665185471E-2</v>
      </c>
      <c r="V19" s="413">
        <v>382.52</v>
      </c>
      <c r="W19" s="412">
        <v>9.28759894459108E-3</v>
      </c>
      <c r="X19" s="411">
        <v>4.7833494951487143E-2</v>
      </c>
      <c r="Y19" s="413">
        <v>205.28800000000001</v>
      </c>
      <c r="Z19" s="412">
        <v>1.0773018217626884E-2</v>
      </c>
      <c r="AA19" s="411">
        <v>2.7981972959439272E-2</v>
      </c>
      <c r="AB19" s="410">
        <v>631423</v>
      </c>
      <c r="AC19" s="410">
        <v>2486603</v>
      </c>
      <c r="AD19" s="410">
        <v>384999</v>
      </c>
      <c r="AE19" s="410">
        <v>1496213</v>
      </c>
      <c r="AF19" s="409">
        <v>6.5</v>
      </c>
      <c r="AG19" s="409" t="s">
        <v>270</v>
      </c>
    </row>
    <row r="20" spans="1:33" s="427" customFormat="1" ht="15.75" customHeight="1">
      <c r="A20" s="425">
        <v>39234</v>
      </c>
      <c r="B20" s="424" t="s">
        <v>33</v>
      </c>
      <c r="C20" s="423">
        <v>140.77170000000001</v>
      </c>
      <c r="D20" s="422">
        <v>5.8762380858903285E-2</v>
      </c>
      <c r="E20" s="422">
        <v>5.259115285718563E-2</v>
      </c>
      <c r="F20" s="422">
        <v>6.5373178833257661E-2</v>
      </c>
      <c r="G20" s="422">
        <v>1.7271834161435518E-2</v>
      </c>
      <c r="H20" s="431">
        <v>0.12</v>
      </c>
      <c r="I20" s="444">
        <v>0.12333333333333334</v>
      </c>
      <c r="J20" s="409">
        <v>1.929</v>
      </c>
      <c r="K20" s="429">
        <v>1.9817512193362192</v>
      </c>
      <c r="L20" s="428">
        <v>2.6120589000000001</v>
      </c>
      <c r="M20" s="428">
        <v>2.6847444352087537</v>
      </c>
      <c r="N20" s="428">
        <v>3.8747823000000006</v>
      </c>
      <c r="O20" s="428">
        <v>3.9555754337950941</v>
      </c>
      <c r="P20" s="413">
        <v>2669.38</v>
      </c>
      <c r="Q20" s="412">
        <v>8.1197033098177052E-3</v>
      </c>
      <c r="R20" s="417">
        <v>3.6898061288305195E-2</v>
      </c>
      <c r="S20" s="413">
        <v>352.93599999999998</v>
      </c>
      <c r="T20" s="412">
        <v>3.4658546501875609E-3</v>
      </c>
      <c r="U20" s="417">
        <v>3.8927091183119877E-2</v>
      </c>
      <c r="V20" s="413">
        <v>381.65199999999999</v>
      </c>
      <c r="W20" s="412">
        <v>-2.2691623967374674E-3</v>
      </c>
      <c r="X20" s="411">
        <v>3.7515087589574003E-2</v>
      </c>
      <c r="Y20" s="413">
        <v>207.23400000000001</v>
      </c>
      <c r="Z20" s="412">
        <v>9.4793655742175797E-3</v>
      </c>
      <c r="AA20" s="411">
        <v>2.692765113974227E-2</v>
      </c>
      <c r="AB20" s="410">
        <v>670655</v>
      </c>
      <c r="AC20" s="410">
        <v>2575281</v>
      </c>
      <c r="AD20" s="410">
        <v>400751</v>
      </c>
      <c r="AE20" s="410">
        <v>1541147</v>
      </c>
      <c r="AF20" s="409">
        <v>6.5</v>
      </c>
      <c r="AG20" s="409" t="s">
        <v>270</v>
      </c>
    </row>
    <row r="21" spans="1:33" s="427" customFormat="1" ht="15.75" customHeight="1">
      <c r="A21" s="425">
        <v>39326</v>
      </c>
      <c r="B21" s="424" t="s">
        <v>34</v>
      </c>
      <c r="C21" s="423">
        <v>144.7508</v>
      </c>
      <c r="D21" s="422">
        <v>5.8741806154507969E-2</v>
      </c>
      <c r="E21" s="422">
        <v>5.6078349246672543E-2</v>
      </c>
      <c r="F21" s="422">
        <v>5.8702633832804052E-2</v>
      </c>
      <c r="G21" s="422">
        <v>1.03112224815336E-2</v>
      </c>
      <c r="H21" s="431">
        <v>0.1125</v>
      </c>
      <c r="I21" s="444">
        <v>0.11416666666666667</v>
      </c>
      <c r="J21" s="409">
        <v>1.8336000000000001</v>
      </c>
      <c r="K21" s="429">
        <v>1.9147071319603357</v>
      </c>
      <c r="L21" s="428">
        <v>2.6159971200000003</v>
      </c>
      <c r="M21" s="428">
        <v>2.6538479084680908</v>
      </c>
      <c r="N21" s="428">
        <v>3.7539292799999999</v>
      </c>
      <c r="O21" s="428">
        <v>3.8904934214302056</v>
      </c>
      <c r="P21" s="413">
        <v>2693.21</v>
      </c>
      <c r="Q21" s="412">
        <v>8.9271666079764334E-3</v>
      </c>
      <c r="R21" s="417">
        <v>4.1461877269440395E-2</v>
      </c>
      <c r="S21" s="413">
        <v>361.99700000000001</v>
      </c>
      <c r="T21" s="412">
        <v>2.5673209873744884E-2</v>
      </c>
      <c r="U21" s="417">
        <v>5.6737340210940568E-2</v>
      </c>
      <c r="V21" s="413">
        <v>394.79599999999999</v>
      </c>
      <c r="W21" s="412">
        <v>3.4439751396560192E-2</v>
      </c>
      <c r="X21" s="411">
        <v>6.2141846337618212E-2</v>
      </c>
      <c r="Y21" s="413">
        <v>208.547</v>
      </c>
      <c r="Z21" s="412">
        <v>6.3358329231688604E-3</v>
      </c>
      <c r="AA21" s="411">
        <v>2.8338264299802685E-2</v>
      </c>
      <c r="AB21" s="410">
        <v>691846</v>
      </c>
      <c r="AC21" s="410">
        <v>2649279</v>
      </c>
      <c r="AD21" s="410">
        <v>410354</v>
      </c>
      <c r="AE21" s="410">
        <v>1582767</v>
      </c>
      <c r="AF21" s="409">
        <v>6.25</v>
      </c>
      <c r="AG21" s="409" t="s">
        <v>270</v>
      </c>
    </row>
    <row r="22" spans="1:33" s="434" customFormat="1" ht="15.75" customHeight="1">
      <c r="A22" s="407">
        <v>39417</v>
      </c>
      <c r="B22" s="406" t="s">
        <v>35</v>
      </c>
      <c r="C22" s="405">
        <v>145.42679999999999</v>
      </c>
      <c r="D22" s="404">
        <v>6.0698951027909676E-2</v>
      </c>
      <c r="E22" s="404">
        <v>6.0698951027909676E-2</v>
      </c>
      <c r="F22" s="404">
        <v>6.6397012292103819E-2</v>
      </c>
      <c r="G22" s="404">
        <v>1.4912164042587106E-2</v>
      </c>
      <c r="H22" s="443">
        <v>0.1125</v>
      </c>
      <c r="I22" s="442">
        <v>0.1125</v>
      </c>
      <c r="J22" s="435">
        <v>1.78</v>
      </c>
      <c r="K22" s="441">
        <v>1.7852805627705628</v>
      </c>
      <c r="L22" s="440">
        <v>2.5968420000000001</v>
      </c>
      <c r="M22" s="440">
        <v>2.6010942706046181</v>
      </c>
      <c r="N22" s="440">
        <v>3.5332999999999997</v>
      </c>
      <c r="O22" s="440">
        <v>3.6426269509249645</v>
      </c>
      <c r="P22" s="438">
        <v>2731.62</v>
      </c>
      <c r="Q22" s="437">
        <v>1.4261791690955983E-2</v>
      </c>
      <c r="R22" s="439">
        <v>4.4576585533737223E-2</v>
      </c>
      <c r="S22" s="438">
        <v>374.815</v>
      </c>
      <c r="T22" s="437">
        <v>3.5409133224860945E-2</v>
      </c>
      <c r="U22" s="439">
        <v>7.7543827369897844E-2</v>
      </c>
      <c r="V22" s="438">
        <v>413.83800000000002</v>
      </c>
      <c r="W22" s="437">
        <v>4.8232504888600758E-2</v>
      </c>
      <c r="X22" s="436">
        <v>9.1920844327176843E-2</v>
      </c>
      <c r="Y22" s="438">
        <v>211.44499999999999</v>
      </c>
      <c r="Z22" s="437">
        <v>1.3896148110497775E-2</v>
      </c>
      <c r="AA22" s="436">
        <v>4.1088133924175319E-2</v>
      </c>
      <c r="AB22" s="433">
        <v>726339</v>
      </c>
      <c r="AC22" s="433">
        <v>2720263</v>
      </c>
      <c r="AD22" s="433">
        <v>432652</v>
      </c>
      <c r="AE22" s="433">
        <v>1628756</v>
      </c>
      <c r="AF22" s="435">
        <v>6.25</v>
      </c>
      <c r="AG22" s="435" t="s">
        <v>270</v>
      </c>
    </row>
    <row r="23" spans="1:33" s="427" customFormat="1" ht="15.75" customHeight="1">
      <c r="A23" s="425">
        <v>39508</v>
      </c>
      <c r="B23" s="424" t="s">
        <v>36</v>
      </c>
      <c r="C23" s="423">
        <v>143.13820000000001</v>
      </c>
      <c r="D23" s="422">
        <v>6.1573364363644911E-2</v>
      </c>
      <c r="E23" s="422">
        <v>6.2994291072356878E-2</v>
      </c>
      <c r="F23" s="422">
        <v>6.1573364363644911E-2</v>
      </c>
      <c r="G23" s="422">
        <v>1.2593472683046558E-2</v>
      </c>
      <c r="H23" s="431">
        <v>0.1125</v>
      </c>
      <c r="I23" s="444">
        <v>0.1125</v>
      </c>
      <c r="J23" s="409">
        <v>1.7519</v>
      </c>
      <c r="K23" s="429">
        <v>1.7372341991341991</v>
      </c>
      <c r="L23" s="428">
        <v>2.7658997199999997</v>
      </c>
      <c r="M23" s="428">
        <v>2.6537989625974023</v>
      </c>
      <c r="N23" s="428">
        <v>3.4752440300000003</v>
      </c>
      <c r="O23" s="428">
        <v>3.4513052756132763</v>
      </c>
      <c r="P23" s="413">
        <v>2773.08</v>
      </c>
      <c r="Q23" s="412">
        <v>1.5177806576317288E-2</v>
      </c>
      <c r="R23" s="417">
        <v>4.7283109506472965E-2</v>
      </c>
      <c r="S23" s="413">
        <v>383.73099999999999</v>
      </c>
      <c r="T23" s="412">
        <v>2.3787735282739586E-2</v>
      </c>
      <c r="U23" s="417">
        <v>9.1022043290486465E-2</v>
      </c>
      <c r="V23" s="413">
        <v>425.69200000000001</v>
      </c>
      <c r="W23" s="412">
        <v>2.8644058786288396E-2</v>
      </c>
      <c r="X23" s="411">
        <v>0.11286207257136893</v>
      </c>
      <c r="Y23" s="413">
        <v>213.44800000000001</v>
      </c>
      <c r="Z23" s="412">
        <v>9.4729125777388568E-3</v>
      </c>
      <c r="AA23" s="411">
        <v>3.9749035501344343E-2</v>
      </c>
      <c r="AB23" s="410">
        <v>712055</v>
      </c>
      <c r="AC23" s="410">
        <v>2800895</v>
      </c>
      <c r="AD23" s="410">
        <v>433753</v>
      </c>
      <c r="AE23" s="410">
        <v>1677510</v>
      </c>
      <c r="AF23" s="409">
        <v>6.25</v>
      </c>
      <c r="AG23" s="409" t="s">
        <v>270</v>
      </c>
    </row>
    <row r="24" spans="1:33" s="427" customFormat="1" ht="15.75" customHeight="1">
      <c r="A24" s="425">
        <v>39600</v>
      </c>
      <c r="B24" s="424" t="s">
        <v>37</v>
      </c>
      <c r="C24" s="423">
        <v>149.69110000000001</v>
      </c>
      <c r="D24" s="422">
        <v>6.2486302990192977E-2</v>
      </c>
      <c r="E24" s="422">
        <v>6.2515445474831122E-2</v>
      </c>
      <c r="F24" s="422">
        <v>6.3360746513681399E-2</v>
      </c>
      <c r="G24" s="422">
        <v>2.0511936581962154E-2</v>
      </c>
      <c r="H24" s="431">
        <v>0.1225</v>
      </c>
      <c r="I24" s="444">
        <v>0.11916666666666666</v>
      </c>
      <c r="J24" s="409">
        <v>1.6036999999999999</v>
      </c>
      <c r="K24" s="429">
        <v>1.6544715728715726</v>
      </c>
      <c r="L24" s="428">
        <v>2.5266293499999999</v>
      </c>
      <c r="M24" s="428">
        <v>2.5882001795478593</v>
      </c>
      <c r="N24" s="428">
        <v>3.1950515099999994</v>
      </c>
      <c r="O24" s="428">
        <v>3.2877107605579594</v>
      </c>
      <c r="P24" s="413">
        <v>2831.16</v>
      </c>
      <c r="Q24" s="412">
        <v>2.0944220866329077E-2</v>
      </c>
      <c r="R24" s="417">
        <v>6.0605833564348233E-2</v>
      </c>
      <c r="S24" s="413">
        <v>400.38200000000001</v>
      </c>
      <c r="T24" s="412">
        <v>4.3392376430364088E-2</v>
      </c>
      <c r="U24" s="417">
        <v>0.1344323050071401</v>
      </c>
      <c r="V24" s="413">
        <v>446.99700000000001</v>
      </c>
      <c r="W24" s="412">
        <v>5.0047921971754228E-2</v>
      </c>
      <c r="X24" s="411">
        <v>0.17121618647354131</v>
      </c>
      <c r="Y24" s="413">
        <v>217.46299999999999</v>
      </c>
      <c r="Z24" s="412">
        <v>1.8810202016416033E-2</v>
      </c>
      <c r="AA24" s="411">
        <v>4.9359661059478643E-2</v>
      </c>
      <c r="AB24" s="410">
        <v>769525</v>
      </c>
      <c r="AC24" s="410">
        <v>2899765</v>
      </c>
      <c r="AD24" s="410">
        <v>456473</v>
      </c>
      <c r="AE24" s="410">
        <v>1733232</v>
      </c>
      <c r="AF24" s="409">
        <v>6.25</v>
      </c>
      <c r="AG24" s="409" t="s">
        <v>270</v>
      </c>
    </row>
    <row r="25" spans="1:33" s="427" customFormat="1" ht="15.75" customHeight="1">
      <c r="A25" s="425">
        <v>39692</v>
      </c>
      <c r="B25" s="424" t="s">
        <v>38</v>
      </c>
      <c r="C25" s="423">
        <v>154.85560000000001</v>
      </c>
      <c r="D25" s="422">
        <v>6.5007622067264403E-2</v>
      </c>
      <c r="E25" s="422">
        <v>6.5347955608683339E-2</v>
      </c>
      <c r="F25" s="422">
        <v>6.9808249764422792E-2</v>
      </c>
      <c r="G25" s="422">
        <v>1.6108813394860144E-2</v>
      </c>
      <c r="H25" s="431">
        <v>0.13750000000000001</v>
      </c>
      <c r="I25" s="444">
        <v>0.13250000000000001</v>
      </c>
      <c r="J25" s="409">
        <v>1.9045999999999998</v>
      </c>
      <c r="K25" s="429">
        <v>1.6677832549093419</v>
      </c>
      <c r="L25" s="428">
        <v>2.68396232</v>
      </c>
      <c r="M25" s="428">
        <v>2.4665402484605892</v>
      </c>
      <c r="N25" s="428">
        <v>3.3911402999999996</v>
      </c>
      <c r="O25" s="428">
        <v>3.1052456423157038</v>
      </c>
      <c r="P25" s="413">
        <v>2861.55</v>
      </c>
      <c r="Q25" s="412">
        <v>1.0734116051371201E-2</v>
      </c>
      <c r="R25" s="417">
        <v>6.2505337496890467E-2</v>
      </c>
      <c r="S25" s="413">
        <v>406.55700000000002</v>
      </c>
      <c r="T25" s="412">
        <v>1.5422771253452927E-2</v>
      </c>
      <c r="U25" s="417">
        <v>0.12309494277576881</v>
      </c>
      <c r="V25" s="413">
        <v>453.642</v>
      </c>
      <c r="W25" s="412">
        <v>1.4865871583030765E-2</v>
      </c>
      <c r="X25" s="411">
        <v>0.14905419507796425</v>
      </c>
      <c r="Y25" s="413">
        <v>218.87700000000001</v>
      </c>
      <c r="Z25" s="412">
        <v>6.5022555561176087E-3</v>
      </c>
      <c r="AA25" s="411">
        <v>4.9533198751360752E-2</v>
      </c>
      <c r="AB25" s="410">
        <v>812603</v>
      </c>
      <c r="AC25" s="410">
        <v>3020522</v>
      </c>
      <c r="AD25" s="410">
        <v>480468</v>
      </c>
      <c r="AE25" s="410">
        <v>1803346</v>
      </c>
      <c r="AF25" s="409">
        <v>6.25</v>
      </c>
      <c r="AG25" s="409" t="s">
        <v>270</v>
      </c>
    </row>
    <row r="26" spans="1:33" s="434" customFormat="1" ht="15.75" customHeight="1">
      <c r="A26" s="407">
        <v>39783</v>
      </c>
      <c r="B26" s="406" t="s">
        <v>39</v>
      </c>
      <c r="C26" s="405">
        <v>146.92240000000001</v>
      </c>
      <c r="D26" s="404">
        <v>5.0941770834585176E-2</v>
      </c>
      <c r="E26" s="404">
        <v>5.0941770834585176E-2</v>
      </c>
      <c r="F26" s="404">
        <v>1.0284211713384561E-2</v>
      </c>
      <c r="G26" s="404">
        <v>-3.7720136663194626E-2</v>
      </c>
      <c r="H26" s="443">
        <v>0.13750000000000001</v>
      </c>
      <c r="I26" s="442">
        <v>0.13750000000000001</v>
      </c>
      <c r="J26" s="435">
        <v>2.3144999999999998</v>
      </c>
      <c r="K26" s="441">
        <v>2.2846128326745716</v>
      </c>
      <c r="L26" s="440">
        <v>3.2335879499999995</v>
      </c>
      <c r="M26" s="440">
        <v>2.9995443417795342</v>
      </c>
      <c r="N26" s="440">
        <v>3.3775498499999999</v>
      </c>
      <c r="O26" s="440">
        <v>3.5065760831111112</v>
      </c>
      <c r="P26" s="438">
        <v>2892.86</v>
      </c>
      <c r="Q26" s="437">
        <v>1.0941622547220975E-2</v>
      </c>
      <c r="R26" s="439">
        <v>5.9027243906546456E-2</v>
      </c>
      <c r="S26" s="438">
        <v>411.57499999999999</v>
      </c>
      <c r="T26" s="437">
        <v>1.2342672737156057E-2</v>
      </c>
      <c r="U26" s="439">
        <v>9.8075050358176666E-2</v>
      </c>
      <c r="V26" s="438">
        <v>458.70400000000001</v>
      </c>
      <c r="W26" s="437">
        <v>1.1158578791205409E-2</v>
      </c>
      <c r="X26" s="436">
        <v>0.10841440370386479</v>
      </c>
      <c r="Y26" s="438">
        <v>211.398</v>
      </c>
      <c r="Z26" s="437">
        <v>-3.41698762318563E-2</v>
      </c>
      <c r="AA26" s="436">
        <v>-2.2228002553859039E-4</v>
      </c>
      <c r="AB26" s="433">
        <v>815620</v>
      </c>
      <c r="AC26" s="433">
        <v>3109803</v>
      </c>
      <c r="AD26" s="433">
        <v>486816</v>
      </c>
      <c r="AE26" s="433">
        <v>1857510</v>
      </c>
      <c r="AF26" s="435">
        <v>6.25</v>
      </c>
      <c r="AG26" s="435" t="s">
        <v>270</v>
      </c>
    </row>
    <row r="27" spans="1:33" s="427" customFormat="1" ht="15.75" customHeight="1">
      <c r="A27" s="425">
        <v>39873</v>
      </c>
      <c r="B27" s="424" t="s">
        <v>40</v>
      </c>
      <c r="C27" s="423">
        <v>139.66560000000001</v>
      </c>
      <c r="D27" s="422">
        <v>-2.4260469951417618E-2</v>
      </c>
      <c r="E27" s="422">
        <v>2.9694428114181326E-2</v>
      </c>
      <c r="F27" s="422">
        <v>-2.4260469951417618E-2</v>
      </c>
      <c r="G27" s="422">
        <v>-1.4232663358185293E-2</v>
      </c>
      <c r="H27" s="431">
        <v>0.1125</v>
      </c>
      <c r="I27" s="444">
        <v>0.1225</v>
      </c>
      <c r="J27" s="409">
        <v>2.3228</v>
      </c>
      <c r="K27" s="429">
        <v>2.3158153823953831</v>
      </c>
      <c r="L27" s="428">
        <v>3.0777099999999997</v>
      </c>
      <c r="M27" s="428">
        <v>2.9898720463645989</v>
      </c>
      <c r="N27" s="428">
        <v>3.3269464400000004</v>
      </c>
      <c r="O27" s="428">
        <v>3.3333074675738339</v>
      </c>
      <c r="P27" s="413">
        <v>2928.57</v>
      </c>
      <c r="Q27" s="412">
        <v>1.2344185339076219E-2</v>
      </c>
      <c r="R27" s="417">
        <v>5.6071227660219103E-2</v>
      </c>
      <c r="S27" s="413">
        <v>407.80799999999999</v>
      </c>
      <c r="T27" s="412">
        <v>-9.1526453258822249E-3</v>
      </c>
      <c r="U27" s="417">
        <v>6.2744474644998771E-2</v>
      </c>
      <c r="V27" s="413">
        <v>449.61200000000002</v>
      </c>
      <c r="W27" s="412">
        <v>-1.9821061076424007E-2</v>
      </c>
      <c r="X27" s="411">
        <v>5.6190860998092562E-2</v>
      </c>
      <c r="Y27" s="413">
        <v>212.495</v>
      </c>
      <c r="Z27" s="412">
        <v>5.1892638530166568E-3</v>
      </c>
      <c r="AA27" s="411">
        <v>-4.4647876766238381E-3</v>
      </c>
      <c r="AB27" s="410">
        <v>756127</v>
      </c>
      <c r="AC27" s="410">
        <v>3153875</v>
      </c>
      <c r="AD27" s="410">
        <v>474264</v>
      </c>
      <c r="AE27" s="410">
        <v>1898021</v>
      </c>
      <c r="AF27" s="409">
        <v>6.25</v>
      </c>
      <c r="AG27" s="409" t="s">
        <v>270</v>
      </c>
    </row>
    <row r="28" spans="1:33" s="427" customFormat="1" ht="15.75" customHeight="1">
      <c r="A28" s="425">
        <v>39965</v>
      </c>
      <c r="B28" s="424" t="s">
        <v>41</v>
      </c>
      <c r="C28" s="423">
        <v>146.39349999999999</v>
      </c>
      <c r="D28" s="422">
        <v>-2.3119954184912417E-2</v>
      </c>
      <c r="E28" s="422">
        <v>8.2849791314649757E-3</v>
      </c>
      <c r="F28" s="422">
        <v>-2.202936580731929E-2</v>
      </c>
      <c r="G28" s="422">
        <v>1.840355969265639E-2</v>
      </c>
      <c r="H28" s="431">
        <v>9.2499999999999999E-2</v>
      </c>
      <c r="I28" s="444">
        <v>9.9166666666666667E-2</v>
      </c>
      <c r="J28" s="409">
        <v>1.9518</v>
      </c>
      <c r="K28" s="429">
        <v>2.0762487734487736</v>
      </c>
      <c r="L28" s="428">
        <v>2.7389609400000001</v>
      </c>
      <c r="M28" s="428">
        <v>2.8666766815007216</v>
      </c>
      <c r="N28" s="428">
        <v>3.21227244</v>
      </c>
      <c r="O28" s="428">
        <v>3.2831029771620979</v>
      </c>
      <c r="P28" s="413">
        <v>2967.1</v>
      </c>
      <c r="Q28" s="412">
        <v>1.315659178370332E-2</v>
      </c>
      <c r="R28" s="417">
        <v>4.8015654360756832E-2</v>
      </c>
      <c r="S28" s="413">
        <v>406.48599999999999</v>
      </c>
      <c r="T28" s="412">
        <v>-3.2417215944758881E-3</v>
      </c>
      <c r="U28" s="417">
        <v>1.5245440604222837E-2</v>
      </c>
      <c r="V28" s="413">
        <v>444.29899999999998</v>
      </c>
      <c r="W28" s="412">
        <v>-1.1816855422008388E-2</v>
      </c>
      <c r="X28" s="411">
        <v>-6.035834692402986E-3</v>
      </c>
      <c r="Y28" s="413">
        <v>214.79</v>
      </c>
      <c r="Z28" s="412">
        <v>1.0800254123626285E-2</v>
      </c>
      <c r="AA28" s="411">
        <v>-1.2291746182109153E-2</v>
      </c>
      <c r="AB28" s="410">
        <v>803577</v>
      </c>
      <c r="AC28" s="410">
        <v>3187927</v>
      </c>
      <c r="AD28" s="410">
        <v>504220</v>
      </c>
      <c r="AE28" s="410">
        <v>1945768</v>
      </c>
      <c r="AF28" s="409">
        <v>6.25</v>
      </c>
      <c r="AG28" s="409" t="s">
        <v>270</v>
      </c>
    </row>
    <row r="29" spans="1:33" s="427" customFormat="1" ht="15.75" customHeight="1">
      <c r="A29" s="425">
        <v>40057</v>
      </c>
      <c r="B29" s="424" t="s">
        <v>42</v>
      </c>
      <c r="C29" s="423">
        <v>153.05510000000001</v>
      </c>
      <c r="D29" s="422">
        <v>-1.9144492029997018E-2</v>
      </c>
      <c r="E29" s="422">
        <v>-1.192878171177536E-2</v>
      </c>
      <c r="F29" s="422">
        <v>-1.1626960859019597E-2</v>
      </c>
      <c r="G29" s="422">
        <v>2.331804530206516E-2</v>
      </c>
      <c r="H29" s="431">
        <v>8.7499999999999994E-2</v>
      </c>
      <c r="I29" s="444">
        <v>8.7499999999999994E-2</v>
      </c>
      <c r="J29" s="409">
        <v>1.7669999999999999</v>
      </c>
      <c r="K29" s="429">
        <v>1.8654471610515093</v>
      </c>
      <c r="L29" s="428">
        <v>2.5868879999999996</v>
      </c>
      <c r="M29" s="428">
        <v>2.6881715406472599</v>
      </c>
      <c r="N29" s="428">
        <v>2.8240193999999992</v>
      </c>
      <c r="O29" s="428">
        <v>3.0458399429928695</v>
      </c>
      <c r="P29" s="413">
        <v>2985.83</v>
      </c>
      <c r="Q29" s="412">
        <v>6.3125610865828463E-3</v>
      </c>
      <c r="R29" s="417">
        <v>4.3431007670667876E-2</v>
      </c>
      <c r="S29" s="413">
        <v>404.94499999999999</v>
      </c>
      <c r="T29" s="412">
        <v>-3.791028473305369E-3</v>
      </c>
      <c r="U29" s="417">
        <v>-3.9650036772211905E-3</v>
      </c>
      <c r="V29" s="413">
        <v>440.137</v>
      </c>
      <c r="W29" s="412">
        <v>-9.3675655358215204E-3</v>
      </c>
      <c r="X29" s="411">
        <v>-2.9770171192261774E-2</v>
      </c>
      <c r="Y29" s="413">
        <v>215.86099999999999</v>
      </c>
      <c r="Z29" s="412">
        <v>4.9862656548256279E-3</v>
      </c>
      <c r="AA29" s="411">
        <v>-1.3779428628864721E-2</v>
      </c>
      <c r="AB29" s="410">
        <v>852843</v>
      </c>
      <c r="AC29" s="410">
        <v>3228167</v>
      </c>
      <c r="AD29" s="410">
        <v>534397</v>
      </c>
      <c r="AE29" s="410">
        <v>1999697</v>
      </c>
      <c r="AF29" s="409">
        <v>6</v>
      </c>
      <c r="AG29" s="409" t="s">
        <v>270</v>
      </c>
    </row>
    <row r="30" spans="1:33" s="434" customFormat="1" ht="15.75" customHeight="1">
      <c r="A30" s="407">
        <v>40148</v>
      </c>
      <c r="B30" s="406" t="s">
        <v>43</v>
      </c>
      <c r="C30" s="405">
        <v>154.745</v>
      </c>
      <c r="D30" s="404">
        <v>-1.2581412976262474E-3</v>
      </c>
      <c r="E30" s="404">
        <v>-1.2581412976262474E-3</v>
      </c>
      <c r="F30" s="404">
        <v>5.324307253352778E-2</v>
      </c>
      <c r="G30" s="404">
        <v>2.573536604009341E-2</v>
      </c>
      <c r="H30" s="443">
        <v>8.7499999999999994E-2</v>
      </c>
      <c r="I30" s="442">
        <v>8.7499999999999994E-2</v>
      </c>
      <c r="J30" s="435">
        <v>1.7444999999999999</v>
      </c>
      <c r="K30" s="441">
        <v>1.7399413890457369</v>
      </c>
      <c r="L30" s="440">
        <v>2.4982984499999996</v>
      </c>
      <c r="M30" s="440">
        <v>2.5545239493506493</v>
      </c>
      <c r="N30" s="440">
        <v>2.8208565000000001</v>
      </c>
      <c r="O30" s="440">
        <v>2.8455581456916996</v>
      </c>
      <c r="P30" s="438">
        <v>3017.59</v>
      </c>
      <c r="Q30" s="437">
        <v>1.0636908330347028E-2</v>
      </c>
      <c r="R30" s="439">
        <v>4.31165006256784E-2</v>
      </c>
      <c r="S30" s="438">
        <v>404.49900000000002</v>
      </c>
      <c r="T30" s="437">
        <v>-1.1013841385866252E-3</v>
      </c>
      <c r="U30" s="439">
        <v>-1.7192492255360459E-2</v>
      </c>
      <c r="V30" s="438">
        <v>438.40899999999999</v>
      </c>
      <c r="W30" s="437">
        <v>-3.9260502979754364E-3</v>
      </c>
      <c r="X30" s="436">
        <v>-4.4244218493843523E-2</v>
      </c>
      <c r="Y30" s="438">
        <v>217.34700000000001</v>
      </c>
      <c r="Z30" s="437">
        <v>6.8840596494967876E-3</v>
      </c>
      <c r="AA30" s="436">
        <v>2.8141231232083674E-2</v>
      </c>
      <c r="AB30" s="433">
        <v>920492</v>
      </c>
      <c r="AC30" s="433">
        <v>3333039</v>
      </c>
      <c r="AD30" s="433">
        <v>552152</v>
      </c>
      <c r="AE30" s="433">
        <v>2065033</v>
      </c>
      <c r="AF30" s="435">
        <v>6</v>
      </c>
      <c r="AG30" s="435" t="s">
        <v>270</v>
      </c>
    </row>
    <row r="31" spans="1:33" s="427" customFormat="1" ht="15.75" customHeight="1">
      <c r="A31" s="425">
        <v>40238</v>
      </c>
      <c r="B31" s="424" t="s">
        <v>44</v>
      </c>
      <c r="C31" s="423">
        <v>152.52760000000001</v>
      </c>
      <c r="D31" s="422">
        <v>9.2091395447411406E-2</v>
      </c>
      <c r="E31" s="422">
        <v>2.6367086892378211E-2</v>
      </c>
      <c r="F31" s="422">
        <v>9.2091395447411406E-2</v>
      </c>
      <c r="G31" s="422">
        <v>2.0761601646279493E-2</v>
      </c>
      <c r="H31" s="431">
        <v>8.7499999999999994E-2</v>
      </c>
      <c r="I31" s="430">
        <v>8.7499999999999994E-2</v>
      </c>
      <c r="J31" s="409">
        <v>1.7812999999999999</v>
      </c>
      <c r="K31" s="429">
        <v>1.8025452173913044</v>
      </c>
      <c r="L31" s="428">
        <v>2.4065363</v>
      </c>
      <c r="M31" s="428">
        <v>2.4637188031304342</v>
      </c>
      <c r="N31" s="428">
        <v>2.7047259199999996</v>
      </c>
      <c r="O31" s="428">
        <v>2.7884172816231882</v>
      </c>
      <c r="P31" s="413">
        <v>3079.86</v>
      </c>
      <c r="Q31" s="412">
        <v>2.0635672838258401E-2</v>
      </c>
      <c r="R31" s="417">
        <v>5.1660025200012338E-2</v>
      </c>
      <c r="S31" s="413">
        <v>415.73399999999998</v>
      </c>
      <c r="T31" s="412">
        <v>2.7775099567613148E-2</v>
      </c>
      <c r="U31" s="411">
        <v>1.94356167608285E-2</v>
      </c>
      <c r="V31" s="413">
        <v>451.673</v>
      </c>
      <c r="W31" s="412">
        <v>3.0254853344707788E-2</v>
      </c>
      <c r="X31" s="411">
        <v>4.5839523856123776E-3</v>
      </c>
      <c r="Y31" s="413">
        <v>217.35300000000001</v>
      </c>
      <c r="Z31" s="412">
        <v>2.7605626026661056E-5</v>
      </c>
      <c r="AA31" s="411">
        <v>2.2861714393279886E-2</v>
      </c>
      <c r="AB31" s="410">
        <v>886397</v>
      </c>
      <c r="AC31" s="410">
        <v>3463309</v>
      </c>
      <c r="AD31" s="410">
        <v>546392</v>
      </c>
      <c r="AE31" s="410">
        <v>2137161</v>
      </c>
      <c r="AF31" s="409">
        <v>6</v>
      </c>
      <c r="AG31" s="409" t="s">
        <v>270</v>
      </c>
    </row>
    <row r="32" spans="1:33" s="427" customFormat="1" ht="15.75" customHeight="1">
      <c r="A32" s="425">
        <v>40330</v>
      </c>
      <c r="B32" s="424" t="s">
        <v>45</v>
      </c>
      <c r="C32" s="423">
        <v>158.8629</v>
      </c>
      <c r="D32" s="422">
        <v>8.8553029776014647E-2</v>
      </c>
      <c r="E32" s="422">
        <v>5.3337055452947757E-2</v>
      </c>
      <c r="F32" s="422">
        <v>8.5177279045859366E-2</v>
      </c>
      <c r="G32" s="422">
        <v>1.2717897299231673E-2</v>
      </c>
      <c r="H32" s="431">
        <v>0.10249999999999999</v>
      </c>
      <c r="I32" s="430">
        <v>9.7500000000000003E-2</v>
      </c>
      <c r="J32" s="409">
        <v>1.8047</v>
      </c>
      <c r="K32" s="429">
        <v>1.7931869047619047</v>
      </c>
      <c r="L32" s="428">
        <v>2.2085918599999999</v>
      </c>
      <c r="M32" s="428">
        <v>2.2597143644841267</v>
      </c>
      <c r="N32" s="428">
        <v>2.6971241500000001</v>
      </c>
      <c r="O32" s="428">
        <v>2.6704737114682544</v>
      </c>
      <c r="P32" s="413">
        <v>3110.74</v>
      </c>
      <c r="Q32" s="412">
        <v>1.0026429772781675E-2</v>
      </c>
      <c r="R32" s="417">
        <v>4.8410906272117415E-2</v>
      </c>
      <c r="S32" s="413">
        <v>427.48899999999998</v>
      </c>
      <c r="T32" s="412">
        <v>2.8275291412297232E-2</v>
      </c>
      <c r="U32" s="411">
        <v>5.1669676200410297E-2</v>
      </c>
      <c r="V32" s="413">
        <v>466.70800000000003</v>
      </c>
      <c r="W32" s="412">
        <v>3.3287356118253841E-2</v>
      </c>
      <c r="X32" s="411">
        <v>5.0436755428213909E-2</v>
      </c>
      <c r="Y32" s="413">
        <v>217.19900000000001</v>
      </c>
      <c r="Z32" s="412">
        <v>-7.0852484207717392E-4</v>
      </c>
      <c r="AA32" s="411">
        <v>1.1215605940686268E-2</v>
      </c>
      <c r="AB32" s="410">
        <v>944145</v>
      </c>
      <c r="AC32" s="410">
        <v>3603877</v>
      </c>
      <c r="AD32" s="410">
        <v>568567</v>
      </c>
      <c r="AE32" s="410">
        <v>2201508</v>
      </c>
      <c r="AF32" s="409">
        <v>6</v>
      </c>
      <c r="AG32" s="409" t="s">
        <v>270</v>
      </c>
    </row>
    <row r="33" spans="1:33" s="427" customFormat="1" ht="15.75" customHeight="1">
      <c r="A33" s="425">
        <v>40422</v>
      </c>
      <c r="B33" s="424" t="s">
        <v>46</v>
      </c>
      <c r="C33" s="423">
        <v>163.62690000000001</v>
      </c>
      <c r="D33" s="422">
        <v>8.1762785170691243E-2</v>
      </c>
      <c r="E33" s="422">
        <v>7.4612746029855348E-2</v>
      </c>
      <c r="F33" s="422">
        <v>6.9071857128576442E-2</v>
      </c>
      <c r="G33" s="422">
        <v>8.7877575716708289E-3</v>
      </c>
      <c r="H33" s="431">
        <v>0.1075</v>
      </c>
      <c r="I33" s="444">
        <v>0.1075</v>
      </c>
      <c r="J33" s="409">
        <v>1.6873</v>
      </c>
      <c r="K33" s="429">
        <v>1.7487334776334773</v>
      </c>
      <c r="L33" s="428">
        <v>2.3004648199999997</v>
      </c>
      <c r="M33" s="428">
        <v>2.2946880693506491</v>
      </c>
      <c r="N33" s="428">
        <v>2.6517606800000002</v>
      </c>
      <c r="O33" s="428">
        <v>2.7252845426599324</v>
      </c>
      <c r="P33" s="413">
        <v>3126.29</v>
      </c>
      <c r="Q33" s="412">
        <v>4.9988105724041443E-3</v>
      </c>
      <c r="R33" s="417">
        <v>4.7042195972309298E-2</v>
      </c>
      <c r="S33" s="413">
        <v>436.423</v>
      </c>
      <c r="T33" s="412">
        <v>2.0898783360507656E-2</v>
      </c>
      <c r="U33" s="417">
        <v>7.773401326106022E-2</v>
      </c>
      <c r="V33" s="413">
        <v>480.99799999999999</v>
      </c>
      <c r="W33" s="412">
        <v>3.0618716627955678E-2</v>
      </c>
      <c r="X33" s="411">
        <v>9.2837003024058395E-2</v>
      </c>
      <c r="Y33" s="413">
        <v>218.27500000000001</v>
      </c>
      <c r="Z33" s="412">
        <v>4.9539822927360255E-3</v>
      </c>
      <c r="AA33" s="411">
        <v>1.1183122472331775E-2</v>
      </c>
      <c r="AB33" s="410">
        <v>997935</v>
      </c>
      <c r="AC33" s="410">
        <v>3748969</v>
      </c>
      <c r="AD33" s="410">
        <v>596732</v>
      </c>
      <c r="AE33" s="410">
        <v>2263843</v>
      </c>
      <c r="AF33" s="409">
        <v>6</v>
      </c>
      <c r="AG33" s="409" t="s">
        <v>270</v>
      </c>
    </row>
    <row r="34" spans="1:33" s="434" customFormat="1" ht="15.75" customHeight="1">
      <c r="A34" s="407">
        <v>40513</v>
      </c>
      <c r="B34" s="406" t="s">
        <v>47</v>
      </c>
      <c r="C34" s="405">
        <v>163.54900000000001</v>
      </c>
      <c r="D34" s="404">
        <v>7.5282491203301882E-2</v>
      </c>
      <c r="E34" s="404">
        <v>7.5282491203301882E-2</v>
      </c>
      <c r="F34" s="404">
        <v>5.6893599146983664E-2</v>
      </c>
      <c r="G34" s="404">
        <v>1.425067281694381E-2</v>
      </c>
      <c r="H34" s="443">
        <v>0.1075</v>
      </c>
      <c r="I34" s="442">
        <v>0.1075</v>
      </c>
      <c r="J34" s="435">
        <v>1.6613</v>
      </c>
      <c r="K34" s="441">
        <v>1.6964595652173911</v>
      </c>
      <c r="L34" s="440">
        <v>2.2234839200000001</v>
      </c>
      <c r="M34" s="440">
        <v>2.2797023637391298</v>
      </c>
      <c r="N34" s="440">
        <v>2.5936215599999999</v>
      </c>
      <c r="O34" s="440">
        <v>2.6697749664347818</v>
      </c>
      <c r="P34" s="438">
        <v>3195.89</v>
      </c>
      <c r="Q34" s="437">
        <v>2.2262809912068304E-2</v>
      </c>
      <c r="R34" s="439">
        <v>5.9086887217945305E-2</v>
      </c>
      <c r="S34" s="438">
        <v>450.30099999999999</v>
      </c>
      <c r="T34" s="437">
        <v>3.1799423953366324E-2</v>
      </c>
      <c r="U34" s="439">
        <v>0.11323142949673537</v>
      </c>
      <c r="V34" s="438">
        <v>499.34100000000001</v>
      </c>
      <c r="W34" s="437">
        <v>3.8135293701844875E-2</v>
      </c>
      <c r="X34" s="436">
        <v>0.13898437303978706</v>
      </c>
      <c r="Y34" s="438">
        <v>220.47200000000001</v>
      </c>
      <c r="Z34" s="437">
        <v>1.0065284618027803E-2</v>
      </c>
      <c r="AA34" s="436">
        <v>1.4377930222179369E-2</v>
      </c>
      <c r="AB34" s="433">
        <v>1057370</v>
      </c>
      <c r="AC34" s="433">
        <v>3885847</v>
      </c>
      <c r="AD34" s="433">
        <v>628475</v>
      </c>
      <c r="AE34" s="433">
        <v>2340166</v>
      </c>
      <c r="AF34" s="435">
        <v>6</v>
      </c>
      <c r="AG34" s="435" t="s">
        <v>270</v>
      </c>
    </row>
    <row r="35" spans="1:33" s="427" customFormat="1" ht="15.75" customHeight="1">
      <c r="A35" s="425">
        <v>40603</v>
      </c>
      <c r="B35" s="424" t="s">
        <v>48</v>
      </c>
      <c r="C35" s="423">
        <v>160.45160000000001</v>
      </c>
      <c r="D35" s="422">
        <v>5.1951253412497289E-2</v>
      </c>
      <c r="E35" s="422">
        <v>6.5547734280589021E-2</v>
      </c>
      <c r="F35" s="422">
        <v>5.1951253412497289E-2</v>
      </c>
      <c r="G35" s="422">
        <v>1.3429315789070806E-2</v>
      </c>
      <c r="H35" s="431">
        <v>0.11749999999999999</v>
      </c>
      <c r="I35" s="444">
        <v>0.11416666666666667</v>
      </c>
      <c r="J35" s="409">
        <v>1.6318000000000001</v>
      </c>
      <c r="K35" s="429">
        <v>1.6668373809523807</v>
      </c>
      <c r="L35" s="428">
        <v>2.3103024400000001</v>
      </c>
      <c r="M35" s="428">
        <v>2.3145703871904759</v>
      </c>
      <c r="N35" s="428">
        <v>2.6154490400000001</v>
      </c>
      <c r="O35" s="428">
        <v>2.6835526220873014</v>
      </c>
      <c r="P35" s="413">
        <v>3273.86</v>
      </c>
      <c r="Q35" s="412">
        <v>2.4396959845301325E-2</v>
      </c>
      <c r="R35" s="417">
        <v>6.2989876163202174E-2</v>
      </c>
      <c r="S35" s="413">
        <v>461.24900000000002</v>
      </c>
      <c r="T35" s="412">
        <v>2.4312626443201424E-2</v>
      </c>
      <c r="U35" s="411">
        <v>0.10948106241009881</v>
      </c>
      <c r="V35" s="413">
        <v>512.46799999999996</v>
      </c>
      <c r="W35" s="412">
        <v>2.6288648438641982E-2</v>
      </c>
      <c r="X35" s="411">
        <v>0.13459958864045429</v>
      </c>
      <c r="Y35" s="413">
        <v>223.04599999999999</v>
      </c>
      <c r="Z35" s="412">
        <v>1.1674951921332388E-2</v>
      </c>
      <c r="AA35" s="411">
        <v>2.6192415103541089E-2</v>
      </c>
      <c r="AB35" s="410">
        <v>1016531</v>
      </c>
      <c r="AC35" s="410">
        <v>4015981</v>
      </c>
      <c r="AD35" s="410">
        <v>623585</v>
      </c>
      <c r="AE35" s="410">
        <v>2417359</v>
      </c>
      <c r="AF35" s="409">
        <v>6</v>
      </c>
      <c r="AG35" s="409" t="s">
        <v>270</v>
      </c>
    </row>
    <row r="36" spans="1:33" s="427" customFormat="1" ht="15.75" customHeight="1">
      <c r="A36" s="425">
        <v>40695</v>
      </c>
      <c r="B36" s="424" t="s">
        <v>49</v>
      </c>
      <c r="C36" s="423">
        <v>166.33019999999999</v>
      </c>
      <c r="D36" s="422">
        <v>4.9427647921179263E-2</v>
      </c>
      <c r="E36" s="422">
        <v>5.6149269707905791E-2</v>
      </c>
      <c r="F36" s="422">
        <v>4.7004681395089731E-2</v>
      </c>
      <c r="G36" s="422">
        <v>1.0207691651199502E-2</v>
      </c>
      <c r="H36" s="431">
        <v>0.1225</v>
      </c>
      <c r="I36" s="444">
        <v>0.12083333333333333</v>
      </c>
      <c r="J36" s="409">
        <v>1.5632999999999999</v>
      </c>
      <c r="K36" s="429">
        <v>1.5947026239842028</v>
      </c>
      <c r="L36" s="428">
        <v>2.2670976599999997</v>
      </c>
      <c r="M36" s="428">
        <v>2.3232159393743195</v>
      </c>
      <c r="N36" s="428">
        <v>2.50956549</v>
      </c>
      <c r="O36" s="428">
        <v>2.6157375573671549</v>
      </c>
      <c r="P36" s="413">
        <v>3319.55</v>
      </c>
      <c r="Q36" s="412">
        <v>1.3956003005626494E-2</v>
      </c>
      <c r="R36" s="417">
        <v>6.7125507114063065E-2</v>
      </c>
      <c r="S36" s="413">
        <v>464.46300000000002</v>
      </c>
      <c r="T36" s="412">
        <v>6.9680367870716964E-3</v>
      </c>
      <c r="U36" s="411">
        <v>8.6491114391247681E-2</v>
      </c>
      <c r="V36" s="413">
        <v>511.75900000000001</v>
      </c>
      <c r="W36" s="412">
        <v>-1.3835010186000751E-3</v>
      </c>
      <c r="X36" s="411">
        <v>9.6529307404201292E-2</v>
      </c>
      <c r="Y36" s="413">
        <v>224.80600000000001</v>
      </c>
      <c r="Z36" s="412">
        <v>7.8907489934811892E-3</v>
      </c>
      <c r="AA36" s="411">
        <v>3.5023181506360412E-2</v>
      </c>
      <c r="AB36" s="410">
        <v>1086712</v>
      </c>
      <c r="AC36" s="410">
        <v>4158548</v>
      </c>
      <c r="AD36" s="410">
        <v>648649</v>
      </c>
      <c r="AE36" s="410">
        <v>2497441</v>
      </c>
      <c r="AF36" s="409">
        <v>6</v>
      </c>
      <c r="AG36" s="409" t="s">
        <v>270</v>
      </c>
    </row>
    <row r="37" spans="1:33" s="427" customFormat="1" ht="15.75" customHeight="1">
      <c r="A37" s="425">
        <v>40787</v>
      </c>
      <c r="B37" s="424" t="s">
        <v>50</v>
      </c>
      <c r="C37" s="423">
        <v>169.41489999999999</v>
      </c>
      <c r="D37" s="422">
        <v>4.458636673098737E-2</v>
      </c>
      <c r="E37" s="422">
        <v>4.7610495640895589E-2</v>
      </c>
      <c r="F37" s="422">
        <v>3.5373156858682586E-2</v>
      </c>
      <c r="G37" s="422">
        <v>-2.2687897762672105E-3</v>
      </c>
      <c r="H37" s="431">
        <v>0.12</v>
      </c>
      <c r="I37" s="444">
        <v>0.12166666666666666</v>
      </c>
      <c r="J37" s="409">
        <v>1.8793</v>
      </c>
      <c r="K37" s="429">
        <v>1.6376775017253278</v>
      </c>
      <c r="L37" s="428">
        <v>2.5158189100000001</v>
      </c>
      <c r="M37" s="428">
        <v>2.3011552469243157</v>
      </c>
      <c r="N37" s="428">
        <v>2.9287011199999995</v>
      </c>
      <c r="O37" s="428">
        <v>2.6344772077754768</v>
      </c>
      <c r="P37" s="413">
        <v>3354.85</v>
      </c>
      <c r="Q37" s="412">
        <v>1.0633971472036707E-2</v>
      </c>
      <c r="R37" s="417">
        <v>7.3109020596297869E-2</v>
      </c>
      <c r="S37" s="413">
        <v>468.97500000000002</v>
      </c>
      <c r="T37" s="412">
        <v>9.7144444229142479E-3</v>
      </c>
      <c r="U37" s="417">
        <v>7.4588186232164677E-2</v>
      </c>
      <c r="V37" s="413">
        <v>517.34400000000005</v>
      </c>
      <c r="W37" s="412">
        <v>1.091334006827438E-2</v>
      </c>
      <c r="X37" s="411">
        <v>7.5563723757687162E-2</v>
      </c>
      <c r="Y37" s="413">
        <v>226.59700000000001</v>
      </c>
      <c r="Z37" s="412">
        <v>7.9668692116758866E-3</v>
      </c>
      <c r="AA37" s="411">
        <v>3.8126216928186851E-2</v>
      </c>
      <c r="AB37" s="410">
        <v>1112334</v>
      </c>
      <c r="AC37" s="410">
        <v>4272947</v>
      </c>
      <c r="AD37" s="410">
        <v>668612</v>
      </c>
      <c r="AE37" s="410">
        <v>2569321</v>
      </c>
      <c r="AF37" s="409">
        <v>6</v>
      </c>
      <c r="AG37" s="409" t="s">
        <v>270</v>
      </c>
    </row>
    <row r="38" spans="1:33" s="434" customFormat="1" ht="15.75" customHeight="1">
      <c r="A38" s="407">
        <v>40878</v>
      </c>
      <c r="B38" s="406" t="s">
        <v>51</v>
      </c>
      <c r="C38" s="405">
        <v>167.74889999999999</v>
      </c>
      <c r="D38" s="404">
        <v>3.9744026619628059E-2</v>
      </c>
      <c r="E38" s="404">
        <v>3.9744026619628059E-2</v>
      </c>
      <c r="F38" s="404">
        <v>2.5679765697130374E-2</v>
      </c>
      <c r="G38" s="404">
        <v>9.3284812034457598E-3</v>
      </c>
      <c r="H38" s="443">
        <v>0.11</v>
      </c>
      <c r="I38" s="442">
        <v>0.11166666666666666</v>
      </c>
      <c r="J38" s="435">
        <v>1.8668</v>
      </c>
      <c r="K38" s="441">
        <v>1.8016574242424241</v>
      </c>
      <c r="L38" s="440">
        <v>2.4195594800000002</v>
      </c>
      <c r="M38" s="440">
        <v>2.4181245395707069</v>
      </c>
      <c r="N38" s="440">
        <v>2.9015672399999999</v>
      </c>
      <c r="O38" s="440">
        <v>2.8426550839696967</v>
      </c>
      <c r="P38" s="438">
        <v>3403.73</v>
      </c>
      <c r="Q38" s="437">
        <v>1.4569950966511147E-2</v>
      </c>
      <c r="R38" s="439">
        <v>6.5033527436801686E-2</v>
      </c>
      <c r="S38" s="438">
        <v>473.25200000000001</v>
      </c>
      <c r="T38" s="437">
        <v>9.1198891198891463E-3</v>
      </c>
      <c r="U38" s="439">
        <v>5.0968130206239914E-2</v>
      </c>
      <c r="V38" s="438">
        <v>521.03499999999997</v>
      </c>
      <c r="W38" s="437">
        <v>7.1345178449926383E-3</v>
      </c>
      <c r="X38" s="436">
        <v>4.3445260853805179E-2</v>
      </c>
      <c r="Y38" s="438">
        <v>227.22300000000001</v>
      </c>
      <c r="Z38" s="437">
        <v>2.76261380336007E-3</v>
      </c>
      <c r="AA38" s="436">
        <v>3.0620668384193861E-2</v>
      </c>
      <c r="AB38" s="433">
        <v>1160805</v>
      </c>
      <c r="AC38" s="433">
        <v>4376382</v>
      </c>
      <c r="AD38" s="433">
        <v>696968</v>
      </c>
      <c r="AE38" s="433">
        <v>2637814</v>
      </c>
      <c r="AF38" s="435">
        <v>6</v>
      </c>
      <c r="AG38" s="435" t="s">
        <v>270</v>
      </c>
    </row>
    <row r="39" spans="1:33" s="427" customFormat="1" ht="15.75" customHeight="1">
      <c r="A39" s="425">
        <v>40969</v>
      </c>
      <c r="B39" s="424" t="s">
        <v>52</v>
      </c>
      <c r="C39" s="423">
        <v>163.1908</v>
      </c>
      <c r="D39" s="422">
        <v>1.7071814802719132E-2</v>
      </c>
      <c r="E39" s="422">
        <v>3.1236968097283491E-2</v>
      </c>
      <c r="F39" s="422">
        <v>1.7071814802719132E-2</v>
      </c>
      <c r="G39" s="422">
        <v>-1.4694829608352444E-2</v>
      </c>
      <c r="H39" s="431">
        <v>9.7500000000000003E-2</v>
      </c>
      <c r="I39" s="430">
        <v>0.10249999999999999</v>
      </c>
      <c r="J39" s="409">
        <v>1.8268</v>
      </c>
      <c r="K39" s="429">
        <v>1.7664543859649122</v>
      </c>
      <c r="L39" s="428">
        <v>2.4374992400000002</v>
      </c>
      <c r="M39" s="428">
        <v>2.3406698250292397</v>
      </c>
      <c r="N39" s="428">
        <v>2.9243414400000001</v>
      </c>
      <c r="O39" s="428">
        <v>2.8077792464912279</v>
      </c>
      <c r="P39" s="413">
        <v>3445.41</v>
      </c>
      <c r="Q39" s="412">
        <v>1.2245389616685198E-2</v>
      </c>
      <c r="R39" s="417">
        <v>5.2399919361243219E-2</v>
      </c>
      <c r="S39" s="413">
        <v>476.166</v>
      </c>
      <c r="T39" s="412">
        <v>6.1573960596046362E-3</v>
      </c>
      <c r="U39" s="411">
        <v>3.234044951858972E-2</v>
      </c>
      <c r="V39" s="413">
        <v>521.47799999999995</v>
      </c>
      <c r="W39" s="412">
        <v>8.5023079063772933E-4</v>
      </c>
      <c r="X39" s="411">
        <v>1.7581585581929016E-2</v>
      </c>
      <c r="Y39" s="413">
        <v>228.80699999999999</v>
      </c>
      <c r="Z39" s="412">
        <v>6.9711252822115544E-3</v>
      </c>
      <c r="AA39" s="411">
        <v>2.5828752813320977E-2</v>
      </c>
      <c r="AB39" s="410">
        <v>1129474</v>
      </c>
      <c r="AC39" s="410">
        <v>4489325</v>
      </c>
      <c r="AD39" s="410">
        <v>694701</v>
      </c>
      <c r="AE39" s="410">
        <v>2708930</v>
      </c>
      <c r="AF39" s="409">
        <v>6</v>
      </c>
      <c r="AG39" s="409" t="s">
        <v>270</v>
      </c>
    </row>
    <row r="40" spans="1:33" s="427" customFormat="1" ht="15.75" customHeight="1">
      <c r="A40" s="425">
        <v>41061</v>
      </c>
      <c r="B40" s="424" t="s">
        <v>53</v>
      </c>
      <c r="C40" s="423">
        <v>167.971</v>
      </c>
      <c r="D40" s="422">
        <v>1.3403439236824077E-2</v>
      </c>
      <c r="E40" s="422">
        <v>2.1970687094899244E-2</v>
      </c>
      <c r="F40" s="422">
        <v>9.8647148864128287E-3</v>
      </c>
      <c r="G40" s="422">
        <v>1.8342780467235364E-2</v>
      </c>
      <c r="H40" s="431">
        <v>8.5000000000000006E-2</v>
      </c>
      <c r="I40" s="430">
        <v>8.6666666666666656E-2</v>
      </c>
      <c r="J40" s="409">
        <v>2.0093999999999999</v>
      </c>
      <c r="K40" s="429">
        <v>1.9652207575757574</v>
      </c>
      <c r="L40" s="428">
        <v>2.5453069799999999</v>
      </c>
      <c r="M40" s="428">
        <v>2.5070321204393933</v>
      </c>
      <c r="N40" s="428">
        <v>3.1561645799999996</v>
      </c>
      <c r="O40" s="428">
        <v>3.1015113996060606</v>
      </c>
      <c r="P40" s="413">
        <v>3482.72</v>
      </c>
      <c r="Q40" s="412">
        <v>1.0828899898705835E-2</v>
      </c>
      <c r="R40" s="417">
        <v>4.9154252835474477E-2</v>
      </c>
      <c r="S40" s="413">
        <v>488.34199999999998</v>
      </c>
      <c r="T40" s="412">
        <v>2.5570914344997364E-2</v>
      </c>
      <c r="U40" s="411">
        <v>5.1412060810010596E-2</v>
      </c>
      <c r="V40" s="413">
        <v>536.60599999999999</v>
      </c>
      <c r="W40" s="412">
        <v>2.9009852764642075E-2</v>
      </c>
      <c r="X40" s="411">
        <v>4.8552150523976989E-2</v>
      </c>
      <c r="Y40" s="413">
        <v>228.524</v>
      </c>
      <c r="Z40" s="412">
        <v>-1.2368502711892493E-3</v>
      </c>
      <c r="AA40" s="411">
        <v>1.6538704482976341E-2</v>
      </c>
      <c r="AB40" s="410">
        <v>1183126</v>
      </c>
      <c r="AC40" s="410">
        <v>4585739</v>
      </c>
      <c r="AD40" s="410">
        <v>718126</v>
      </c>
      <c r="AE40" s="410">
        <v>2778407</v>
      </c>
      <c r="AF40" s="409">
        <v>6</v>
      </c>
      <c r="AG40" s="409" t="s">
        <v>270</v>
      </c>
    </row>
    <row r="41" spans="1:33" s="427" customFormat="1" ht="15.75" customHeight="1">
      <c r="A41" s="425">
        <v>41153</v>
      </c>
      <c r="B41" s="424" t="s">
        <v>54</v>
      </c>
      <c r="C41" s="423">
        <v>173.62559999999999</v>
      </c>
      <c r="D41" s="422">
        <v>1.7313093779140365E-2</v>
      </c>
      <c r="E41" s="422">
        <v>1.9387166903854114E-2</v>
      </c>
      <c r="F41" s="422">
        <v>2.4854366410510531E-2</v>
      </c>
      <c r="G41" s="422">
        <v>1.744099948002531E-2</v>
      </c>
      <c r="H41" s="431">
        <v>7.4999999999999997E-2</v>
      </c>
      <c r="I41" s="430">
        <v>7.6666666666666675E-2</v>
      </c>
      <c r="J41" s="409">
        <v>2.0264000000000002</v>
      </c>
      <c r="K41" s="429">
        <v>2.0278625130018724</v>
      </c>
      <c r="L41" s="428">
        <v>2.6059504000000002</v>
      </c>
      <c r="M41" s="428">
        <v>2.5512538276076557</v>
      </c>
      <c r="N41" s="428">
        <v>3.2760808800000003</v>
      </c>
      <c r="O41" s="428">
        <v>3.2250449452610774</v>
      </c>
      <c r="P41" s="413">
        <v>3532.06</v>
      </c>
      <c r="Q41" s="412">
        <v>1.4167087793448774E-2</v>
      </c>
      <c r="R41" s="417">
        <v>5.2822033772001786E-2</v>
      </c>
      <c r="S41" s="413">
        <v>506.80399999999997</v>
      </c>
      <c r="T41" s="412">
        <v>3.7805472394346618E-2</v>
      </c>
      <c r="U41" s="417">
        <v>8.0663148355455849E-2</v>
      </c>
      <c r="V41" s="413">
        <v>564.13300000000004</v>
      </c>
      <c r="W41" s="412">
        <v>5.1298345527258427E-2</v>
      </c>
      <c r="X41" s="411">
        <v>9.0440789880620986E-2</v>
      </c>
      <c r="Y41" s="413">
        <v>231.01499999999999</v>
      </c>
      <c r="Z41" s="412">
        <v>1.0900386830267284E-2</v>
      </c>
      <c r="AA41" s="411">
        <v>1.9497168982819613E-2</v>
      </c>
      <c r="AB41" s="410">
        <v>1230449</v>
      </c>
      <c r="AC41" s="410">
        <v>4703854</v>
      </c>
      <c r="AD41" s="410">
        <v>753551</v>
      </c>
      <c r="AE41" s="410">
        <v>2863346</v>
      </c>
      <c r="AF41" s="409">
        <v>5.5</v>
      </c>
      <c r="AG41" s="409" t="s">
        <v>270</v>
      </c>
    </row>
    <row r="42" spans="1:33" s="434" customFormat="1" ht="15.75" customHeight="1">
      <c r="A42" s="407">
        <v>41244</v>
      </c>
      <c r="B42" s="406" t="s">
        <v>55</v>
      </c>
      <c r="C42" s="405">
        <v>171.91380000000001</v>
      </c>
      <c r="D42" s="404">
        <v>1.9211814943874916E-2</v>
      </c>
      <c r="E42" s="404">
        <v>1.9211814943874916E-2</v>
      </c>
      <c r="F42" s="404">
        <v>2.4828180691497836E-2</v>
      </c>
      <c r="G42" s="404">
        <v>-3.0095000747021317E-6</v>
      </c>
      <c r="H42" s="443">
        <v>7.2499999999999995E-2</v>
      </c>
      <c r="I42" s="442">
        <v>7.2499999999999995E-2</v>
      </c>
      <c r="J42" s="435">
        <v>2.0516000000000001</v>
      </c>
      <c r="K42" s="441">
        <v>2.0596654545454545</v>
      </c>
      <c r="L42" s="440">
        <v>2.7066758800000001</v>
      </c>
      <c r="M42" s="440">
        <v>2.6871082075151516</v>
      </c>
      <c r="N42" s="440">
        <v>3.3348757999999998</v>
      </c>
      <c r="O42" s="440">
        <v>3.3227209667878785</v>
      </c>
      <c r="P42" s="438">
        <v>3602.46</v>
      </c>
      <c r="Q42" s="437">
        <v>1.993171123933335E-2</v>
      </c>
      <c r="R42" s="439">
        <v>5.8385947181474496E-2</v>
      </c>
      <c r="S42" s="438">
        <v>510.25200000000001</v>
      </c>
      <c r="T42" s="437">
        <v>6.8034190732513267E-3</v>
      </c>
      <c r="U42" s="439">
        <v>7.818244825167131E-2</v>
      </c>
      <c r="V42" s="438">
        <v>566.01800000000003</v>
      </c>
      <c r="W42" s="437">
        <v>3.3414106247995345E-3</v>
      </c>
      <c r="X42" s="436">
        <v>8.6333931501722638E-2</v>
      </c>
      <c r="Y42" s="438">
        <v>231.221</v>
      </c>
      <c r="Z42" s="437">
        <v>8.9171698807444244E-4</v>
      </c>
      <c r="AA42" s="436">
        <v>1.7595049796895523E-2</v>
      </c>
      <c r="AB42" s="433">
        <v>1271711</v>
      </c>
      <c r="AC42" s="433">
        <v>4814760</v>
      </c>
      <c r="AD42" s="433">
        <v>790457</v>
      </c>
      <c r="AE42" s="433">
        <v>2956835</v>
      </c>
      <c r="AF42" s="435">
        <v>5.5</v>
      </c>
      <c r="AG42" s="435" t="s">
        <v>270</v>
      </c>
    </row>
    <row r="43" spans="1:33" s="427" customFormat="1" ht="15.75" customHeight="1">
      <c r="A43" s="425">
        <v>41334</v>
      </c>
      <c r="B43" s="424" t="s">
        <v>56</v>
      </c>
      <c r="C43" s="423">
        <v>167.63140000000001</v>
      </c>
      <c r="D43" s="422">
        <v>2.721109278219136E-2</v>
      </c>
      <c r="E43" s="422">
        <v>2.1684910170443272E-2</v>
      </c>
      <c r="F43" s="422">
        <v>2.721109278219136E-2</v>
      </c>
      <c r="G43" s="422">
        <v>5.0665389933552962E-3</v>
      </c>
      <c r="H43" s="431">
        <v>7.2499999999999995E-2</v>
      </c>
      <c r="I43" s="430">
        <v>7.2499999999999995E-2</v>
      </c>
      <c r="J43" s="409">
        <v>2.0217000000000001</v>
      </c>
      <c r="K43" s="429">
        <v>1.9953666666666667</v>
      </c>
      <c r="L43" s="428">
        <v>2.5910107200000003</v>
      </c>
      <c r="M43" s="428">
        <v>2.6240401911111109</v>
      </c>
      <c r="N43" s="428">
        <v>3.07156881</v>
      </c>
      <c r="O43" s="428">
        <v>3.0737293255555556</v>
      </c>
      <c r="P43" s="413">
        <v>3672.42</v>
      </c>
      <c r="Q43" s="412">
        <v>1.94200629569794E-2</v>
      </c>
      <c r="R43" s="417">
        <v>6.588765923358908E-2</v>
      </c>
      <c r="S43" s="413">
        <v>514.52599999999995</v>
      </c>
      <c r="T43" s="412">
        <v>8.376253302289749E-3</v>
      </c>
      <c r="U43" s="411">
        <v>8.0560140791236634E-2</v>
      </c>
      <c r="V43" s="413">
        <v>567.89200000000005</v>
      </c>
      <c r="W43" s="412">
        <v>3.3108487715938217E-3</v>
      </c>
      <c r="X43" s="411">
        <v>8.9004713525786538E-2</v>
      </c>
      <c r="Y43" s="413">
        <v>232.28200000000001</v>
      </c>
      <c r="Z43" s="412">
        <v>4.5886835538295756E-3</v>
      </c>
      <c r="AA43" s="411">
        <v>1.5187472411246183E-2</v>
      </c>
      <c r="AB43" s="410">
        <v>1241614</v>
      </c>
      <c r="AC43" s="410">
        <v>4926900</v>
      </c>
      <c r="AD43" s="410">
        <v>777713</v>
      </c>
      <c r="AE43" s="410">
        <v>3039847</v>
      </c>
      <c r="AF43" s="409">
        <v>5</v>
      </c>
      <c r="AG43" s="409" t="s">
        <v>270</v>
      </c>
    </row>
    <row r="44" spans="1:33" s="427" customFormat="1" ht="15.75" customHeight="1">
      <c r="A44" s="425">
        <v>41426</v>
      </c>
      <c r="B44" s="424" t="s">
        <v>57</v>
      </c>
      <c r="C44" s="423">
        <v>174.72649999999999</v>
      </c>
      <c r="D44" s="422">
        <v>3.3808549174451974E-2</v>
      </c>
      <c r="E44" s="422">
        <v>2.9284678007246656E-2</v>
      </c>
      <c r="F44" s="422">
        <v>4.0218251960159712E-2</v>
      </c>
      <c r="G44" s="422">
        <v>1.4315693163351684E-2</v>
      </c>
      <c r="H44" s="431">
        <v>0.08</v>
      </c>
      <c r="I44" s="430">
        <v>7.8333333333333324E-2</v>
      </c>
      <c r="J44" s="409">
        <v>2.2317</v>
      </c>
      <c r="K44" s="429">
        <v>2.0712999999999999</v>
      </c>
      <c r="L44" s="428">
        <v>2.9034416999999997</v>
      </c>
      <c r="M44" s="428">
        <v>2.7049106699999999</v>
      </c>
      <c r="N44" s="428">
        <v>3.3950852100000004</v>
      </c>
      <c r="O44" s="428">
        <v>3.1720578633333334</v>
      </c>
      <c r="P44" s="413">
        <v>3715.92</v>
      </c>
      <c r="Q44" s="412">
        <v>1.1845050402731649E-2</v>
      </c>
      <c r="R44" s="417">
        <v>6.6959158358983917E-2</v>
      </c>
      <c r="S44" s="413">
        <v>519.15300000000002</v>
      </c>
      <c r="T44" s="412">
        <v>8.9927428351532779E-3</v>
      </c>
      <c r="U44" s="411">
        <v>6.3093078211581277E-2</v>
      </c>
      <c r="V44" s="413">
        <v>569.34499999999991</v>
      </c>
      <c r="W44" s="412">
        <v>2.5585850830789347E-3</v>
      </c>
      <c r="X44" s="411">
        <v>6.1011244749406224E-2</v>
      </c>
      <c r="Y44" s="413">
        <v>232.44499999999999</v>
      </c>
      <c r="Z44" s="412">
        <v>7.0173323804678667E-4</v>
      </c>
      <c r="AA44" s="411">
        <v>1.7157935271568725E-2</v>
      </c>
      <c r="AB44" s="410">
        <v>1322580</v>
      </c>
      <c r="AC44" s="410">
        <v>5066354</v>
      </c>
      <c r="AD44" s="410">
        <v>805985</v>
      </c>
      <c r="AE44" s="410">
        <v>3127706</v>
      </c>
      <c r="AF44" s="409">
        <v>5</v>
      </c>
      <c r="AG44" s="409" t="s">
        <v>270</v>
      </c>
    </row>
    <row r="45" spans="1:33" s="427" customFormat="1" ht="15.75" customHeight="1">
      <c r="A45" s="425">
        <v>41518</v>
      </c>
      <c r="B45" s="424" t="s">
        <v>58</v>
      </c>
      <c r="C45" s="423">
        <v>178.41589999999999</v>
      </c>
      <c r="D45" s="422">
        <v>3.1669570199256203E-2</v>
      </c>
      <c r="E45" s="422">
        <v>2.996314102301989E-2</v>
      </c>
      <c r="F45" s="422">
        <v>2.7589825463526063E-2</v>
      </c>
      <c r="G45" s="422">
        <v>4.5908103142946466E-3</v>
      </c>
      <c r="H45" s="431">
        <v>0.09</v>
      </c>
      <c r="I45" s="430">
        <v>8.8333333333333333E-2</v>
      </c>
      <c r="J45" s="409">
        <v>2.2170000000000001</v>
      </c>
      <c r="K45" s="429">
        <v>2.2888913702239786</v>
      </c>
      <c r="L45" s="428">
        <v>2.9989359000000002</v>
      </c>
      <c r="M45" s="428">
        <v>3.0557462756280191</v>
      </c>
      <c r="N45" s="428">
        <v>3.5884361999999999</v>
      </c>
      <c r="O45" s="428">
        <v>3.578071286313131</v>
      </c>
      <c r="P45" s="413">
        <v>3738.99</v>
      </c>
      <c r="Q45" s="412">
        <v>6.2084221404119511E-3</v>
      </c>
      <c r="R45" s="417">
        <v>5.858620748231913E-2</v>
      </c>
      <c r="S45" s="413">
        <v>529.08500000000004</v>
      </c>
      <c r="T45" s="412">
        <v>1.9131161719184941E-2</v>
      </c>
      <c r="U45" s="417">
        <v>4.3963741406934487E-2</v>
      </c>
      <c r="V45" s="413">
        <v>583.92600000000004</v>
      </c>
      <c r="W45" s="412">
        <v>2.5610130939939912E-2</v>
      </c>
      <c r="X45" s="411">
        <v>3.5085697876209965E-2</v>
      </c>
      <c r="Y45" s="413">
        <v>233.54400000000001</v>
      </c>
      <c r="Z45" s="412">
        <v>4.7280001720837461E-3</v>
      </c>
      <c r="AA45" s="411">
        <v>1.0947341081747997E-2</v>
      </c>
      <c r="AB45" s="410">
        <v>1354134</v>
      </c>
      <c r="AC45" s="410">
        <v>5190039</v>
      </c>
      <c r="AD45" s="410">
        <v>833145</v>
      </c>
      <c r="AE45" s="410">
        <v>3207300</v>
      </c>
      <c r="AF45" s="409">
        <v>5</v>
      </c>
      <c r="AG45" s="409" t="s">
        <v>270</v>
      </c>
    </row>
    <row r="46" spans="1:33" s="434" customFormat="1" ht="15.75" customHeight="1">
      <c r="A46" s="407">
        <v>41609</v>
      </c>
      <c r="B46" s="406" t="s">
        <v>59</v>
      </c>
      <c r="C46" s="405">
        <v>176.2611</v>
      </c>
      <c r="D46" s="404">
        <v>3.0048269457775278E-2</v>
      </c>
      <c r="E46" s="404">
        <v>3.0048269457775278E-2</v>
      </c>
      <c r="F46" s="404">
        <v>2.5287673240891539E-2</v>
      </c>
      <c r="G46" s="404">
        <v>1.5570803347964013E-3</v>
      </c>
      <c r="H46" s="443">
        <v>0.1</v>
      </c>
      <c r="I46" s="442">
        <v>9.8333333333333342E-2</v>
      </c>
      <c r="J46" s="435">
        <v>2.3620999999999999</v>
      </c>
      <c r="K46" s="441">
        <v>2.2843666666666667</v>
      </c>
      <c r="L46" s="440">
        <v>3.2462340300000001</v>
      </c>
      <c r="M46" s="440">
        <v>3.1157238422222227</v>
      </c>
      <c r="N46" s="440">
        <v>3.9109289700000001</v>
      </c>
      <c r="O46" s="440">
        <v>3.7284671277777779</v>
      </c>
      <c r="P46" s="438">
        <v>3815.39</v>
      </c>
      <c r="Q46" s="437">
        <v>2.043332557722799E-2</v>
      </c>
      <c r="R46" s="439">
        <v>5.910683255331084E-2</v>
      </c>
      <c r="S46" s="438">
        <v>538.37</v>
      </c>
      <c r="T46" s="437">
        <v>1.7549165067994643E-2</v>
      </c>
      <c r="U46" s="439">
        <v>5.5106104434671455E-2</v>
      </c>
      <c r="V46" s="438">
        <v>595</v>
      </c>
      <c r="W46" s="437">
        <v>1.896473183245817E-2</v>
      </c>
      <c r="X46" s="436">
        <v>5.1203318622375926E-2</v>
      </c>
      <c r="Y46" s="438">
        <v>234.71899999999999</v>
      </c>
      <c r="Z46" s="437">
        <v>5.0311718562667807E-3</v>
      </c>
      <c r="AA46" s="436">
        <v>1.5128383667573297E-2</v>
      </c>
      <c r="AB46" s="433">
        <v>1413291</v>
      </c>
      <c r="AC46" s="433">
        <v>5331619</v>
      </c>
      <c r="AD46" s="433">
        <v>873580</v>
      </c>
      <c r="AE46" s="433">
        <v>3290423</v>
      </c>
      <c r="AF46" s="435">
        <v>5</v>
      </c>
      <c r="AG46" s="435" t="s">
        <v>270</v>
      </c>
    </row>
    <row r="47" spans="1:33" s="427" customFormat="1" ht="15.75" customHeight="1">
      <c r="A47" s="425">
        <v>41699</v>
      </c>
      <c r="B47" s="424" t="s">
        <v>60</v>
      </c>
      <c r="C47" s="423">
        <v>173.44710000000001</v>
      </c>
      <c r="D47" s="422">
        <v>3.469338083437834E-2</v>
      </c>
      <c r="E47" s="422">
        <v>3.1871190404112459E-2</v>
      </c>
      <c r="F47" s="422">
        <v>3.469338083437834E-2</v>
      </c>
      <c r="G47" s="422">
        <v>8.1922439387813739E-3</v>
      </c>
      <c r="H47" s="431">
        <v>0.1075</v>
      </c>
      <c r="I47" s="430">
        <v>0.10666666666666666</v>
      </c>
      <c r="J47" s="409">
        <v>2.2719</v>
      </c>
      <c r="K47" s="429">
        <v>2.3631333333333333</v>
      </c>
      <c r="L47" s="428">
        <v>3.12817911</v>
      </c>
      <c r="M47" s="428">
        <v>3.2341055088888884</v>
      </c>
      <c r="N47" s="428">
        <v>3.7854397799999999</v>
      </c>
      <c r="O47" s="428">
        <v>3.9264248044444447</v>
      </c>
      <c r="P47" s="413">
        <v>3898.38</v>
      </c>
      <c r="Q47" s="412">
        <v>2.1751380592809788E-2</v>
      </c>
      <c r="R47" s="417">
        <v>6.1528910091982913E-2</v>
      </c>
      <c r="S47" s="413">
        <v>552.08699999999999</v>
      </c>
      <c r="T47" s="412">
        <v>2.5478759960621877E-2</v>
      </c>
      <c r="U47" s="411">
        <v>7.3001170008901495E-2</v>
      </c>
      <c r="V47" s="413">
        <v>611.58299999999997</v>
      </c>
      <c r="W47" s="412">
        <v>2.7870588235294091E-2</v>
      </c>
      <c r="X47" s="411">
        <v>7.6935403210469433E-2</v>
      </c>
      <c r="Y47" s="413">
        <v>236.02799999999999</v>
      </c>
      <c r="Z47" s="412">
        <v>5.5768812920982125E-3</v>
      </c>
      <c r="AA47" s="411">
        <v>1.6126949139408042E-2</v>
      </c>
      <c r="AB47" s="410">
        <v>1385981</v>
      </c>
      <c r="AC47" s="410">
        <v>5475986</v>
      </c>
      <c r="AD47" s="410">
        <v>873828</v>
      </c>
      <c r="AE47" s="410">
        <v>3386538</v>
      </c>
      <c r="AF47" s="409">
        <v>5</v>
      </c>
      <c r="AG47" s="409" t="s">
        <v>270</v>
      </c>
    </row>
    <row r="48" spans="1:33" s="427" customFormat="1" ht="15.75" customHeight="1">
      <c r="A48" s="425">
        <v>41791</v>
      </c>
      <c r="B48" s="424" t="s">
        <v>61</v>
      </c>
      <c r="C48" s="423">
        <v>173.96600000000001</v>
      </c>
      <c r="D48" s="422">
        <v>1.476583423370692E-2</v>
      </c>
      <c r="E48" s="422">
        <v>2.0632149595586569E-2</v>
      </c>
      <c r="F48" s="422">
        <v>-4.3525166474460697E-3</v>
      </c>
      <c r="G48" s="422">
        <v>-1.4438489335305782E-2</v>
      </c>
      <c r="H48" s="431">
        <v>0.11</v>
      </c>
      <c r="I48" s="430">
        <v>0.11</v>
      </c>
      <c r="J48" s="409">
        <v>2.2143000000000002</v>
      </c>
      <c r="K48" s="429">
        <v>2.2289999999999996</v>
      </c>
      <c r="L48" s="428">
        <v>3.0318195600000002</v>
      </c>
      <c r="M48" s="428">
        <v>3.0607141999999996</v>
      </c>
      <c r="N48" s="428">
        <v>3.7877815799999999</v>
      </c>
      <c r="O48" s="428">
        <v>3.7695361999999992</v>
      </c>
      <c r="P48" s="413">
        <v>3958.32</v>
      </c>
      <c r="Q48" s="412">
        <v>1.5375617564219013E-2</v>
      </c>
      <c r="R48" s="417">
        <v>6.5232836013692452E-2</v>
      </c>
      <c r="S48" s="413">
        <v>551.55399999999997</v>
      </c>
      <c r="T48" s="412">
        <v>-9.654275503679921E-4</v>
      </c>
      <c r="U48" s="411">
        <v>6.2411273747815965E-2</v>
      </c>
      <c r="V48" s="413">
        <v>603.59400000000005</v>
      </c>
      <c r="W48" s="412">
        <v>-1.3062822217098757E-2</v>
      </c>
      <c r="X48" s="411">
        <v>6.0155090498731356E-2</v>
      </c>
      <c r="Y48" s="413">
        <v>237.23099999999999</v>
      </c>
      <c r="Z48" s="412">
        <v>5.0968529157557896E-3</v>
      </c>
      <c r="AA48" s="411">
        <v>2.0589816945944195E-2</v>
      </c>
      <c r="AB48" s="410">
        <v>1422322</v>
      </c>
      <c r="AC48" s="410">
        <v>5575728</v>
      </c>
      <c r="AD48" s="410">
        <v>888391</v>
      </c>
      <c r="AE48" s="410">
        <v>3468944</v>
      </c>
      <c r="AF48" s="409">
        <v>5</v>
      </c>
      <c r="AG48" s="409" t="s">
        <v>270</v>
      </c>
    </row>
    <row r="49" spans="1:33" s="427" customFormat="1" ht="15.75" customHeight="1">
      <c r="A49" s="425">
        <v>41883</v>
      </c>
      <c r="B49" s="424" t="s">
        <v>62</v>
      </c>
      <c r="C49" s="423">
        <v>177.27610000000001</v>
      </c>
      <c r="D49" s="422">
        <v>7.5184273863240225E-3</v>
      </c>
      <c r="E49" s="422">
        <v>1.1928465299508861E-2</v>
      </c>
      <c r="F49" s="422">
        <v>-6.3884440792552066E-3</v>
      </c>
      <c r="G49" s="422">
        <v>-6.4791132782360261E-4</v>
      </c>
      <c r="H49" s="431">
        <v>0.11</v>
      </c>
      <c r="I49" s="430">
        <v>0.11</v>
      </c>
      <c r="J49" s="409">
        <v>2.4468999999999999</v>
      </c>
      <c r="K49" s="429">
        <v>2.2754666666666665</v>
      </c>
      <c r="L49" s="428">
        <v>3.09067939</v>
      </c>
      <c r="M49" s="428">
        <v>2.9697115466666664</v>
      </c>
      <c r="N49" s="428">
        <v>3.9671589699999998</v>
      </c>
      <c r="O49" s="428">
        <v>3.769462231111111</v>
      </c>
      <c r="P49" s="413">
        <v>3991.24</v>
      </c>
      <c r="Q49" s="412">
        <v>8.3166595929584641E-3</v>
      </c>
      <c r="R49" s="417">
        <v>6.7464743152562567E-2</v>
      </c>
      <c r="S49" s="413">
        <v>547.83900000000006</v>
      </c>
      <c r="T49" s="412">
        <v>-6.7355145643036574E-3</v>
      </c>
      <c r="U49" s="417">
        <v>3.5446100343045073E-2</v>
      </c>
      <c r="V49" s="413">
        <v>594.97</v>
      </c>
      <c r="W49" s="412">
        <v>-1.4287749712555198E-2</v>
      </c>
      <c r="X49" s="411">
        <v>1.8913355459424519E-2</v>
      </c>
      <c r="Y49" s="413">
        <v>237.477</v>
      </c>
      <c r="Z49" s="412">
        <v>1.0369639718250667E-3</v>
      </c>
      <c r="AA49" s="411">
        <v>1.6840509711232077E-2</v>
      </c>
      <c r="AB49" s="410">
        <v>1462125</v>
      </c>
      <c r="AC49" s="410">
        <v>5683719</v>
      </c>
      <c r="AD49" s="410">
        <v>912055</v>
      </c>
      <c r="AE49" s="410">
        <v>3547854</v>
      </c>
      <c r="AF49" s="409">
        <v>5</v>
      </c>
      <c r="AG49" s="409" t="s">
        <v>270</v>
      </c>
    </row>
    <row r="50" spans="1:33" s="434" customFormat="1" ht="15.75" customHeight="1">
      <c r="A50" s="407">
        <v>41974</v>
      </c>
      <c r="B50" s="406" t="s">
        <v>63</v>
      </c>
      <c r="C50" s="405">
        <v>175.85830000000001</v>
      </c>
      <c r="D50" s="404">
        <v>5.0393459495359227E-3</v>
      </c>
      <c r="E50" s="404">
        <v>5.0393459495359227E-3</v>
      </c>
      <c r="F50" s="404">
        <v>-2.2852461490368015E-3</v>
      </c>
      <c r="G50" s="404">
        <v>5.2038374184315561E-3</v>
      </c>
      <c r="H50" s="443">
        <v>0.11749999999999999</v>
      </c>
      <c r="I50" s="442">
        <v>0.11416666666666667</v>
      </c>
      <c r="J50" s="435">
        <v>2.6576</v>
      </c>
      <c r="K50" s="441">
        <v>2.5491333333333337</v>
      </c>
      <c r="L50" s="440">
        <v>3.2151644799999999</v>
      </c>
      <c r="M50" s="440">
        <v>3.1503039444444449</v>
      </c>
      <c r="N50" s="440">
        <v>4.1397435200000006</v>
      </c>
      <c r="O50" s="440">
        <v>4.0120809533333341</v>
      </c>
      <c r="P50" s="438">
        <v>4059.86</v>
      </c>
      <c r="Q50" s="437">
        <v>1.7192651907677936E-2</v>
      </c>
      <c r="R50" s="439">
        <v>6.4074707959081545E-2</v>
      </c>
      <c r="S50" s="438">
        <v>558.21299999999997</v>
      </c>
      <c r="T50" s="437">
        <v>1.8936220312901986E-2</v>
      </c>
      <c r="U50" s="439">
        <v>3.6857551498040264E-2</v>
      </c>
      <c r="V50" s="438">
        <v>607.65599999999995</v>
      </c>
      <c r="W50" s="437">
        <v>2.1322083466393194E-2</v>
      </c>
      <c r="X50" s="436">
        <v>2.127058823529393E-2</v>
      </c>
      <c r="Y50" s="438">
        <v>236.25200000000001</v>
      </c>
      <c r="Z50" s="437">
        <v>-5.158394286604584E-3</v>
      </c>
      <c r="AA50" s="436">
        <v>6.5312139196231911E-3</v>
      </c>
      <c r="AB50" s="433">
        <v>1508525</v>
      </c>
      <c r="AC50" s="433">
        <v>5778953</v>
      </c>
      <c r="AD50" s="433">
        <v>964130</v>
      </c>
      <c r="AE50" s="433">
        <v>3638404</v>
      </c>
      <c r="AF50" s="435">
        <v>5</v>
      </c>
      <c r="AG50" s="435" t="s">
        <v>270</v>
      </c>
    </row>
    <row r="51" spans="1:33" s="427" customFormat="1" ht="15.75" customHeight="1">
      <c r="A51" s="425">
        <v>42064</v>
      </c>
      <c r="B51" s="424" t="s">
        <v>64</v>
      </c>
      <c r="C51" s="423">
        <v>170.63829999999999</v>
      </c>
      <c r="D51" s="422">
        <v>-1.6193986523845183E-2</v>
      </c>
      <c r="E51" s="422">
        <v>-7.2730961601226163E-3</v>
      </c>
      <c r="F51" s="422">
        <v>-1.6193986523845183E-2</v>
      </c>
      <c r="G51" s="422">
        <v>-8.0901531881742983E-3</v>
      </c>
      <c r="H51" s="431">
        <v>0.1275</v>
      </c>
      <c r="I51" s="430">
        <v>0.12416666666666666</v>
      </c>
      <c r="J51" s="409">
        <v>3.1966999999999999</v>
      </c>
      <c r="K51" s="429">
        <v>2.8656666666666664</v>
      </c>
      <c r="L51" s="428">
        <v>3.4303787699999995</v>
      </c>
      <c r="M51" s="428">
        <v>3.1730571777777774</v>
      </c>
      <c r="N51" s="428">
        <v>4.7368700600000002</v>
      </c>
      <c r="O51" s="428">
        <v>4.3286850222222215</v>
      </c>
      <c r="P51" s="413">
        <v>4215.26</v>
      </c>
      <c r="Q51" s="412">
        <v>3.8277181971792196E-2</v>
      </c>
      <c r="R51" s="417">
        <v>8.1285046609104405E-2</v>
      </c>
      <c r="S51" s="413">
        <v>569.53599999999994</v>
      </c>
      <c r="T51" s="412">
        <v>2.0284371736236873E-2</v>
      </c>
      <c r="U51" s="411">
        <v>3.1605525940657797E-2</v>
      </c>
      <c r="V51" s="413">
        <v>616.15700000000004</v>
      </c>
      <c r="W51" s="412">
        <v>1.3989823189436201E-2</v>
      </c>
      <c r="X51" s="411">
        <v>7.4789521618490173E-3</v>
      </c>
      <c r="Y51" s="413">
        <v>235.976</v>
      </c>
      <c r="Z51" s="412">
        <v>-1.168244078357028E-3</v>
      </c>
      <c r="AA51" s="411">
        <v>-2.2031284423873476E-4</v>
      </c>
      <c r="AB51" s="410">
        <v>1456659</v>
      </c>
      <c r="AC51" s="410">
        <v>5849631</v>
      </c>
      <c r="AD51" s="410">
        <v>936567</v>
      </c>
      <c r="AE51" s="410">
        <v>3701143</v>
      </c>
      <c r="AF51" s="409">
        <v>5.5</v>
      </c>
      <c r="AG51" s="409" t="s">
        <v>270</v>
      </c>
    </row>
    <row r="52" spans="1:33" s="427" customFormat="1" ht="15.75" customHeight="1">
      <c r="A52" s="425">
        <v>42156</v>
      </c>
      <c r="B52" s="424" t="s">
        <v>65</v>
      </c>
      <c r="C52" s="423">
        <v>169.1987</v>
      </c>
      <c r="D52" s="422">
        <v>-2.1807179982562541E-2</v>
      </c>
      <c r="E52" s="422">
        <v>-1.2987934169702675E-2</v>
      </c>
      <c r="F52" s="422">
        <v>-2.740363059448403E-2</v>
      </c>
      <c r="G52" s="422">
        <v>-2.3313774446322544E-2</v>
      </c>
      <c r="H52" s="431">
        <v>0.13750000000000001</v>
      </c>
      <c r="I52" s="430">
        <v>0.13416666666666666</v>
      </c>
      <c r="J52" s="409">
        <v>3.1029</v>
      </c>
      <c r="K52" s="429">
        <v>3.069433333333333</v>
      </c>
      <c r="L52" s="428">
        <v>3.4755582900000004</v>
      </c>
      <c r="M52" s="428">
        <v>3.4184279033333329</v>
      </c>
      <c r="N52" s="428">
        <v>4.8265609500000002</v>
      </c>
      <c r="O52" s="428">
        <v>4.7266203899999999</v>
      </c>
      <c r="P52" s="413">
        <v>4310.3900000000003</v>
      </c>
      <c r="Q52" s="412">
        <v>2.2568002922714214E-2</v>
      </c>
      <c r="R52" s="417">
        <v>8.894429960185124E-2</v>
      </c>
      <c r="S52" s="413">
        <v>582.40099999999995</v>
      </c>
      <c r="T52" s="412">
        <v>2.2588563321721544E-2</v>
      </c>
      <c r="U52" s="411">
        <v>5.5927434122497566E-2</v>
      </c>
      <c r="V52" s="413">
        <v>629.29399999999998</v>
      </c>
      <c r="W52" s="412">
        <v>2.1320864649756466E-2</v>
      </c>
      <c r="X52" s="411">
        <v>4.2578289379947343E-2</v>
      </c>
      <c r="Y52" s="413">
        <v>237.65700000000001</v>
      </c>
      <c r="Z52" s="412">
        <v>7.1236057904193739E-3</v>
      </c>
      <c r="AA52" s="411">
        <v>1.7957180975505249E-3</v>
      </c>
      <c r="AB52" s="410">
        <v>1479970</v>
      </c>
      <c r="AC52" s="410">
        <v>5907279</v>
      </c>
      <c r="AD52" s="410">
        <v>938595</v>
      </c>
      <c r="AE52" s="410">
        <v>3751347</v>
      </c>
      <c r="AF52" s="409">
        <v>6</v>
      </c>
      <c r="AG52" s="409" t="s">
        <v>270</v>
      </c>
    </row>
    <row r="53" spans="1:33" s="427" customFormat="1" ht="15.75" customHeight="1">
      <c r="A53" s="425">
        <v>42248</v>
      </c>
      <c r="B53" s="424" t="s">
        <v>66</v>
      </c>
      <c r="C53" s="423">
        <v>169.7191</v>
      </c>
      <c r="D53" s="422">
        <v>-2.884202686085402E-2</v>
      </c>
      <c r="E53" s="422">
        <v>-2.2164053571273268E-2</v>
      </c>
      <c r="F53" s="422">
        <v>-4.2628419736219447E-2</v>
      </c>
      <c r="G53" s="422">
        <v>-1.6539716006369165E-2</v>
      </c>
      <c r="H53" s="431">
        <v>0.14249999999999999</v>
      </c>
      <c r="I53" s="430">
        <v>0.14249999999999999</v>
      </c>
      <c r="J53" s="409">
        <v>3.9474999999999998</v>
      </c>
      <c r="K53" s="429">
        <v>3.5466000000000002</v>
      </c>
      <c r="L53" s="428">
        <v>4.4121207499999997</v>
      </c>
      <c r="M53" s="428">
        <v>3.9452378400000003</v>
      </c>
      <c r="N53" s="428">
        <v>5.9717779999999996</v>
      </c>
      <c r="O53" s="428">
        <v>5.4493509000000007</v>
      </c>
      <c r="P53" s="413">
        <v>4370.12</v>
      </c>
      <c r="Q53" s="412">
        <v>1.3857214776389126E-2</v>
      </c>
      <c r="R53" s="417">
        <v>9.4927892083663146E-2</v>
      </c>
      <c r="S53" s="413">
        <v>593.60599999999999</v>
      </c>
      <c r="T53" s="412">
        <v>1.9239321361055328E-2</v>
      </c>
      <c r="U53" s="411">
        <v>8.3540967327992322E-2</v>
      </c>
      <c r="V53" s="413">
        <v>643.41899999999998</v>
      </c>
      <c r="W53" s="412">
        <v>2.2445788454998672E-2</v>
      </c>
      <c r="X53" s="411">
        <v>8.1430996520832855E-2</v>
      </c>
      <c r="Y53" s="413">
        <v>237.49799999999999</v>
      </c>
      <c r="Z53" s="412">
        <v>-6.6903141923035925E-4</v>
      </c>
      <c r="AA53" s="411">
        <v>8.8429616341700878E-5</v>
      </c>
      <c r="AB53" s="410">
        <v>1508228</v>
      </c>
      <c r="AC53" s="410">
        <v>5953382</v>
      </c>
      <c r="AD53" s="410">
        <v>959600</v>
      </c>
      <c r="AE53" s="410">
        <v>3798892</v>
      </c>
      <c r="AF53" s="409">
        <v>6.5</v>
      </c>
      <c r="AG53" s="409" t="s">
        <v>270</v>
      </c>
    </row>
    <row r="54" spans="1:33" s="434" customFormat="1" ht="15.75" customHeight="1">
      <c r="A54" s="407">
        <v>42339</v>
      </c>
      <c r="B54" s="406" t="s">
        <v>67</v>
      </c>
      <c r="C54" s="405">
        <v>166.15170000000001</v>
      </c>
      <c r="D54" s="404">
        <v>-3.5457552842598106E-2</v>
      </c>
      <c r="E54" s="404">
        <v>-3.5457552842598106E-2</v>
      </c>
      <c r="F54" s="404">
        <v>-5.5195575073795244E-2</v>
      </c>
      <c r="G54" s="404">
        <v>-7.7125441540363271E-3</v>
      </c>
      <c r="H54" s="443">
        <v>0.14249999999999999</v>
      </c>
      <c r="I54" s="442">
        <v>0.14249999999999999</v>
      </c>
      <c r="J54" s="435">
        <v>3.9578000000000002</v>
      </c>
      <c r="K54" s="441">
        <v>3.8417666666666666</v>
      </c>
      <c r="L54" s="440">
        <v>4.2989623600000009</v>
      </c>
      <c r="M54" s="440">
        <v>4.1533339433333332</v>
      </c>
      <c r="N54" s="440">
        <v>5.8361718800000002</v>
      </c>
      <c r="O54" s="440">
        <v>5.7921035444444433</v>
      </c>
      <c r="P54" s="438">
        <v>4493.17</v>
      </c>
      <c r="Q54" s="437">
        <v>2.8157121543573194E-2</v>
      </c>
      <c r="R54" s="439">
        <v>0.1067302813397506</v>
      </c>
      <c r="S54" s="438">
        <v>617.04399999999998</v>
      </c>
      <c r="T54" s="437">
        <v>3.9484102249640385E-2</v>
      </c>
      <c r="U54" s="439">
        <v>0.10539166948817025</v>
      </c>
      <c r="V54" s="438">
        <v>675.71199999999999</v>
      </c>
      <c r="W54" s="437">
        <v>5.0189689766699574E-2</v>
      </c>
      <c r="X54" s="436">
        <v>0.11199757757678697</v>
      </c>
      <c r="Y54" s="438">
        <v>237.761</v>
      </c>
      <c r="Z54" s="437">
        <v>1.1073777463388446E-3</v>
      </c>
      <c r="AA54" s="436">
        <v>6.3872475153647912E-3</v>
      </c>
      <c r="AB54" s="433">
        <v>1550930</v>
      </c>
      <c r="AC54" s="433">
        <v>5995787</v>
      </c>
      <c r="AD54" s="433">
        <v>1000430</v>
      </c>
      <c r="AE54" s="433">
        <v>3835192</v>
      </c>
      <c r="AF54" s="435">
        <v>7</v>
      </c>
      <c r="AG54" s="435" t="s">
        <v>270</v>
      </c>
    </row>
    <row r="55" spans="1:33" s="427" customFormat="1" ht="15.75" customHeight="1">
      <c r="A55" s="425">
        <v>42430</v>
      </c>
      <c r="B55" s="424" t="s">
        <v>68</v>
      </c>
      <c r="C55" s="423">
        <v>161.87049999999999</v>
      </c>
      <c r="D55" s="422">
        <v>-5.13823684366288E-2</v>
      </c>
      <c r="E55" s="422">
        <v>-4.4140736353021515E-2</v>
      </c>
      <c r="F55" s="422">
        <v>-5.13823684366288E-2</v>
      </c>
      <c r="G55" s="422">
        <v>-1.4564531179343865E-2</v>
      </c>
      <c r="H55" s="431">
        <v>0.14249999999999999</v>
      </c>
      <c r="I55" s="430">
        <v>0.14249999999999999</v>
      </c>
      <c r="J55" s="409">
        <v>3.59</v>
      </c>
      <c r="K55" s="429">
        <v>3.9049666666666667</v>
      </c>
      <c r="L55" s="428">
        <v>4.0854199999999992</v>
      </c>
      <c r="M55" s="428">
        <v>4.3063972399999999</v>
      </c>
      <c r="N55" s="428">
        <v>5.1552399999999992</v>
      </c>
      <c r="O55" s="428">
        <v>5.5347695877777783</v>
      </c>
      <c r="P55" s="413">
        <v>4610.92</v>
      </c>
      <c r="Q55" s="412">
        <v>2.6206442222306281E-2</v>
      </c>
      <c r="R55" s="417">
        <v>9.3863723708620617E-2</v>
      </c>
      <c r="S55" s="413">
        <v>635.34900000000005</v>
      </c>
      <c r="T55" s="412">
        <v>2.9665631624325117E-2</v>
      </c>
      <c r="U55" s="411">
        <v>0.11555546971569863</v>
      </c>
      <c r="V55" s="413">
        <v>696.42399999999998</v>
      </c>
      <c r="W55" s="412">
        <v>3.0652112142451227E-2</v>
      </c>
      <c r="X55" s="411">
        <v>0.1302703694026035</v>
      </c>
      <c r="Y55" s="413">
        <v>238.08</v>
      </c>
      <c r="Z55" s="412">
        <v>1.3416834552344437E-3</v>
      </c>
      <c r="AA55" s="411">
        <v>8.9161609655219465E-3</v>
      </c>
      <c r="AB55" s="410">
        <v>1500299</v>
      </c>
      <c r="AC55" s="410">
        <v>6039427</v>
      </c>
      <c r="AD55" s="410">
        <v>974593</v>
      </c>
      <c r="AE55" s="410">
        <v>3873218</v>
      </c>
      <c r="AF55" s="409">
        <v>7.5</v>
      </c>
      <c r="AG55" s="409" t="s">
        <v>270</v>
      </c>
    </row>
    <row r="56" spans="1:33" s="427" customFormat="1" ht="15.75" customHeight="1">
      <c r="A56" s="425">
        <v>42522</v>
      </c>
      <c r="B56" s="424" t="s">
        <v>69</v>
      </c>
      <c r="C56" s="423">
        <v>163.75299999999999</v>
      </c>
      <c r="D56" s="422">
        <v>-4.1824462904274773E-2</v>
      </c>
      <c r="E56" s="422">
        <v>-4.5423375336990701E-2</v>
      </c>
      <c r="F56" s="422">
        <v>-3.2185235465757245E-2</v>
      </c>
      <c r="G56" s="422">
        <v>3.1367863521052364E-3</v>
      </c>
      <c r="H56" s="431">
        <v>0.14249999999999999</v>
      </c>
      <c r="I56" s="430">
        <v>0.14249999999999999</v>
      </c>
      <c r="J56" s="409">
        <v>3.2130000000000001</v>
      </c>
      <c r="K56" s="429">
        <v>3.5013666666666663</v>
      </c>
      <c r="L56" s="428">
        <v>3.5683578000000002</v>
      </c>
      <c r="M56" s="428">
        <v>3.9319180544444441</v>
      </c>
      <c r="N56" s="428">
        <v>4.2768243000000004</v>
      </c>
      <c r="O56" s="428">
        <v>4.9666886166666666</v>
      </c>
      <c r="P56" s="413">
        <v>4691.59</v>
      </c>
      <c r="Q56" s="412">
        <v>1.749542390672576E-2</v>
      </c>
      <c r="R56" s="417">
        <v>8.8437473175281056E-2</v>
      </c>
      <c r="S56" s="413">
        <v>653.49599999999998</v>
      </c>
      <c r="T56" s="412">
        <v>2.8562254760769124E-2</v>
      </c>
      <c r="U56" s="411">
        <v>0.12207224918913262</v>
      </c>
      <c r="V56" s="413">
        <v>720.875</v>
      </c>
      <c r="W56" s="412">
        <v>3.5109358666559398E-2</v>
      </c>
      <c r="X56" s="411">
        <v>0.14552975238918542</v>
      </c>
      <c r="Y56" s="413">
        <v>240.22200000000001</v>
      </c>
      <c r="Z56" s="412">
        <v>8.9969758064516459E-3</v>
      </c>
      <c r="AA56" s="411">
        <v>1.0792865347959424E-2</v>
      </c>
      <c r="AB56" s="410">
        <v>1559050</v>
      </c>
      <c r="AC56" s="410">
        <v>6118507</v>
      </c>
      <c r="AD56" s="410">
        <v>986780</v>
      </c>
      <c r="AE56" s="410">
        <v>3921403</v>
      </c>
      <c r="AF56" s="409">
        <v>7.5</v>
      </c>
      <c r="AG56" s="409" t="s">
        <v>270</v>
      </c>
    </row>
    <row r="57" spans="1:33" s="427" customFormat="1" ht="15.75" customHeight="1">
      <c r="A57" s="425">
        <v>42614</v>
      </c>
      <c r="B57" s="424" t="s">
        <v>70</v>
      </c>
      <c r="C57" s="423">
        <v>165.5539</v>
      </c>
      <c r="D57" s="422">
        <v>-3.6068060023224158E-2</v>
      </c>
      <c r="E57" s="422">
        <v>-4.0975649183909835E-2</v>
      </c>
      <c r="F57" s="422">
        <v>-2.4541728067141499E-2</v>
      </c>
      <c r="G57" s="422">
        <v>-5.5624887617663488E-3</v>
      </c>
      <c r="H57" s="431">
        <v>0.14249999999999999</v>
      </c>
      <c r="I57" s="430">
        <v>0.14249999999999999</v>
      </c>
      <c r="J57" s="409">
        <v>3.2624</v>
      </c>
      <c r="K57" s="429">
        <v>3.2479999999999998</v>
      </c>
      <c r="L57" s="428">
        <v>3.6653064</v>
      </c>
      <c r="M57" s="428">
        <v>3.6798757333333332</v>
      </c>
      <c r="N57" s="428">
        <v>4.23198528</v>
      </c>
      <c r="O57" s="428">
        <v>4.2592106666666671</v>
      </c>
      <c r="P57" s="413">
        <v>4740.53</v>
      </c>
      <c r="Q57" s="412">
        <v>1.0431431561581439E-2</v>
      </c>
      <c r="R57" s="417">
        <v>8.4759686232872333E-2</v>
      </c>
      <c r="S57" s="413">
        <v>656.89400000000001</v>
      </c>
      <c r="T57" s="412">
        <v>5.1997257825602272E-3</v>
      </c>
      <c r="U57" s="411">
        <v>0.10661617301711912</v>
      </c>
      <c r="V57" s="413">
        <v>722.42399999999998</v>
      </c>
      <c r="W57" s="412">
        <v>2.1487775273105747E-3</v>
      </c>
      <c r="X57" s="411">
        <v>0.12278934877583647</v>
      </c>
      <c r="Y57" s="413">
        <v>241.17599999999999</v>
      </c>
      <c r="Z57" s="412">
        <v>3.9713265229661676E-3</v>
      </c>
      <c r="AA57" s="411">
        <v>1.5486446201652182E-2</v>
      </c>
      <c r="AB57" s="410">
        <v>1577170</v>
      </c>
      <c r="AC57" s="410">
        <v>6187449</v>
      </c>
      <c r="AD57" s="410">
        <v>1016029</v>
      </c>
      <c r="AE57" s="410">
        <v>3977832</v>
      </c>
      <c r="AF57" s="409">
        <v>7.5</v>
      </c>
      <c r="AG57" s="409" t="s">
        <v>270</v>
      </c>
    </row>
    <row r="58" spans="1:33" s="434" customFormat="1" ht="15.75" customHeight="1">
      <c r="A58" s="407">
        <v>42705</v>
      </c>
      <c r="B58" s="406" t="s">
        <v>71</v>
      </c>
      <c r="C58" s="405">
        <v>162.3948</v>
      </c>
      <c r="D58" s="404">
        <v>-3.2759130499899647E-2</v>
      </c>
      <c r="E58" s="404">
        <v>-3.2759130499899647E-2</v>
      </c>
      <c r="F58" s="404">
        <v>-2.2611264284385868E-2</v>
      </c>
      <c r="G58" s="404">
        <v>-9.1150726066069332E-4</v>
      </c>
      <c r="H58" s="443">
        <v>0.13750000000000001</v>
      </c>
      <c r="I58" s="442">
        <v>0.13916666666666666</v>
      </c>
      <c r="J58" s="435">
        <v>3.2551999999999999</v>
      </c>
      <c r="K58" s="441">
        <v>3.2922999999999996</v>
      </c>
      <c r="L58" s="440">
        <v>3.4234938400000003</v>
      </c>
      <c r="M58" s="440">
        <v>3.5217733099999999</v>
      </c>
      <c r="N58" s="440">
        <v>4.0169167999999997</v>
      </c>
      <c r="O58" s="440">
        <v>4.0701607466666658</v>
      </c>
      <c r="P58" s="438">
        <v>4775.7</v>
      </c>
      <c r="Q58" s="437">
        <v>7.4190016728088448E-3</v>
      </c>
      <c r="R58" s="439">
        <v>6.2879882132213849E-2</v>
      </c>
      <c r="S58" s="438">
        <v>661.30399999999997</v>
      </c>
      <c r="T58" s="437">
        <v>6.7134119051170948E-3</v>
      </c>
      <c r="U58" s="439">
        <v>7.1729082528960708E-2</v>
      </c>
      <c r="V58" s="438">
        <v>727.32500000000005</v>
      </c>
      <c r="W58" s="397">
        <v>6.7841046255385784E-3</v>
      </c>
      <c r="X58" s="396">
        <v>7.6383133642735412E-2</v>
      </c>
      <c r="Y58" s="438">
        <v>242.637</v>
      </c>
      <c r="Z58" s="437">
        <v>6.0578166981790638E-3</v>
      </c>
      <c r="AA58" s="436">
        <v>2.0507989115119862E-2</v>
      </c>
      <c r="AB58" s="433">
        <v>1632808</v>
      </c>
      <c r="AC58" s="433">
        <v>6269327</v>
      </c>
      <c r="AD58" s="433">
        <v>1050734</v>
      </c>
      <c r="AE58" s="433">
        <v>4028136</v>
      </c>
      <c r="AF58" s="435">
        <v>7.5</v>
      </c>
      <c r="AG58" s="435" t="s">
        <v>270</v>
      </c>
    </row>
    <row r="59" spans="1:33" s="427" customFormat="1" ht="15.75" customHeight="1">
      <c r="A59" s="425">
        <v>42795</v>
      </c>
      <c r="B59" s="424" t="s">
        <v>72</v>
      </c>
      <c r="C59" s="423">
        <v>162.327</v>
      </c>
      <c r="D59" s="422">
        <v>2.8201556182256837E-3</v>
      </c>
      <c r="E59" s="422">
        <v>-1.9359012804750164E-2</v>
      </c>
      <c r="F59" s="422">
        <v>2.8201556182256837E-3</v>
      </c>
      <c r="G59" s="422">
        <v>9.9411879886373011E-3</v>
      </c>
      <c r="H59" s="431">
        <v>0.1225</v>
      </c>
      <c r="I59" s="430">
        <v>0.125</v>
      </c>
      <c r="J59" s="409">
        <v>3.1219999999999999</v>
      </c>
      <c r="K59" s="429">
        <v>3.1418999999999997</v>
      </c>
      <c r="L59" s="428">
        <v>3.3255543999999997</v>
      </c>
      <c r="M59" s="428">
        <v>3.3540829799999998</v>
      </c>
      <c r="N59" s="428">
        <v>3.9181099999999995</v>
      </c>
      <c r="O59" s="428">
        <v>3.9283175699999995</v>
      </c>
      <c r="P59" s="413">
        <v>4821.6899999999996</v>
      </c>
      <c r="Q59" s="412">
        <v>9.6300018845405511E-3</v>
      </c>
      <c r="R59" s="417">
        <v>4.5711051156818838E-2</v>
      </c>
      <c r="S59" s="413">
        <v>666.197</v>
      </c>
      <c r="T59" s="412">
        <v>7.3990176983655953E-3</v>
      </c>
      <c r="U59" s="411">
        <v>4.8552842610911418E-2</v>
      </c>
      <c r="V59" s="413">
        <v>730.42499999999995</v>
      </c>
      <c r="W59" s="412">
        <v>4.2621936548308259E-3</v>
      </c>
      <c r="X59" s="411">
        <v>4.8822269192331014E-2</v>
      </c>
      <c r="Y59" s="413">
        <v>243.892</v>
      </c>
      <c r="Z59" s="412">
        <v>5.1723356289437028E-3</v>
      </c>
      <c r="AA59" s="411">
        <v>2.44119623655914E-2</v>
      </c>
      <c r="AB59" s="410">
        <v>1585673</v>
      </c>
      <c r="AC59" s="410">
        <v>6354701</v>
      </c>
      <c r="AD59" s="410">
        <v>1017563</v>
      </c>
      <c r="AE59" s="410">
        <v>4071106</v>
      </c>
      <c r="AF59" s="409">
        <v>7.5</v>
      </c>
      <c r="AG59" s="409" t="s">
        <v>270</v>
      </c>
    </row>
    <row r="60" spans="1:33" s="427" customFormat="1" ht="15.75" customHeight="1">
      <c r="A60" s="425">
        <v>42887</v>
      </c>
      <c r="B60" s="424" t="s">
        <v>73</v>
      </c>
      <c r="C60" s="423">
        <v>165.04249999999999</v>
      </c>
      <c r="D60" s="422">
        <v>5.3620208615166032E-3</v>
      </c>
      <c r="E60" s="422">
        <v>-9.3365883878364642E-3</v>
      </c>
      <c r="F60" s="422">
        <v>7.8746648916356854E-3</v>
      </c>
      <c r="G60" s="422">
        <v>8.534722997457278E-3</v>
      </c>
      <c r="H60" s="431">
        <v>0.10249999999999999</v>
      </c>
      <c r="I60" s="430">
        <v>0.10916666666666666</v>
      </c>
      <c r="J60" s="409">
        <v>3.3081999999999998</v>
      </c>
      <c r="K60" s="429">
        <v>3.2140333333333331</v>
      </c>
      <c r="L60" s="428">
        <v>3.7799493200000001</v>
      </c>
      <c r="M60" s="428">
        <v>3.5897538299999998</v>
      </c>
      <c r="N60" s="428">
        <v>4.3089304999999998</v>
      </c>
      <c r="O60" s="428">
        <v>4.1638873177777773</v>
      </c>
      <c r="P60" s="413">
        <v>4832.2700000000004</v>
      </c>
      <c r="Q60" s="412">
        <v>2.1942513931838548E-3</v>
      </c>
      <c r="R60" s="417">
        <v>2.9985569924055655E-2</v>
      </c>
      <c r="S60" s="413">
        <v>648.40899999999999</v>
      </c>
      <c r="T60" s="412">
        <v>-2.6700810721153045E-2</v>
      </c>
      <c r="U60" s="411">
        <v>-7.7842863613548641E-3</v>
      </c>
      <c r="V60" s="413">
        <v>697.72299999999996</v>
      </c>
      <c r="W60" s="412">
        <v>-4.4771194852311957E-2</v>
      </c>
      <c r="X60" s="411">
        <v>-3.2116525056355205E-2</v>
      </c>
      <c r="Y60" s="413">
        <v>244.16300000000001</v>
      </c>
      <c r="Z60" s="412">
        <v>1.1111475571154994E-3</v>
      </c>
      <c r="AA60" s="411">
        <v>1.6405658099591269E-2</v>
      </c>
      <c r="AB60" s="410">
        <v>1630730</v>
      </c>
      <c r="AC60" s="410">
        <v>6426381</v>
      </c>
      <c r="AD60" s="410">
        <v>1035708</v>
      </c>
      <c r="AE60" s="410">
        <v>4120034</v>
      </c>
      <c r="AF60" s="409">
        <v>7</v>
      </c>
      <c r="AG60" s="409" t="s">
        <v>270</v>
      </c>
    </row>
    <row r="61" spans="1:33" s="427" customFormat="1" ht="15.75" customHeight="1">
      <c r="A61" s="425">
        <v>42979</v>
      </c>
      <c r="B61" s="424" t="s">
        <v>74</v>
      </c>
      <c r="C61" s="423">
        <v>168.27019999999999</v>
      </c>
      <c r="D61" s="422">
        <v>9.0849049650900682E-3</v>
      </c>
      <c r="E61" s="422">
        <v>1.0731306433870991E-3</v>
      </c>
      <c r="F61" s="422">
        <v>1.6407345281506336E-2</v>
      </c>
      <c r="G61" s="422">
        <v>2.4516471508664317E-3</v>
      </c>
      <c r="H61" s="431">
        <v>8.2500000000000004E-2</v>
      </c>
      <c r="I61" s="430">
        <v>8.9166666666666658E-2</v>
      </c>
      <c r="J61" s="409">
        <v>3.1625000000000001</v>
      </c>
      <c r="K61" s="429">
        <v>3.1630666666666669</v>
      </c>
      <c r="L61" s="428">
        <v>3.7361775000000002</v>
      </c>
      <c r="M61" s="428">
        <v>3.749920968888889</v>
      </c>
      <c r="N61" s="428">
        <v>4.2371175000000001</v>
      </c>
      <c r="O61" s="428">
        <v>4.1692381733333335</v>
      </c>
      <c r="P61" s="413">
        <v>4860.83</v>
      </c>
      <c r="Q61" s="412">
        <v>5.9102657757119648E-3</v>
      </c>
      <c r="R61" s="417">
        <v>2.5376909332922803E-2</v>
      </c>
      <c r="S61" s="413">
        <v>647.4</v>
      </c>
      <c r="T61" s="412">
        <v>-1.5561165869073523E-3</v>
      </c>
      <c r="U61" s="411">
        <v>-1.4452864541311117E-2</v>
      </c>
      <c r="V61" s="413">
        <v>694.39700000000005</v>
      </c>
      <c r="W61" s="412">
        <v>-4.7669347291116049E-3</v>
      </c>
      <c r="X61" s="411">
        <v>-3.8795776441535645E-2</v>
      </c>
      <c r="Y61" s="413">
        <v>246.435</v>
      </c>
      <c r="Z61" s="412">
        <v>9.3052591916056304E-3</v>
      </c>
      <c r="AA61" s="411">
        <v>2.1805652303711787E-2</v>
      </c>
      <c r="AB61" s="410">
        <v>1648635</v>
      </c>
      <c r="AC61" s="410">
        <v>6497846</v>
      </c>
      <c r="AD61" s="410">
        <v>1070402</v>
      </c>
      <c r="AE61" s="410">
        <v>4174407</v>
      </c>
      <c r="AF61" s="409">
        <v>7</v>
      </c>
      <c r="AG61" s="409" t="s">
        <v>270</v>
      </c>
    </row>
    <row r="62" spans="1:33" s="434" customFormat="1" ht="15.75" customHeight="1">
      <c r="A62" s="407">
        <v>43070</v>
      </c>
      <c r="B62" s="406" t="s">
        <v>75</v>
      </c>
      <c r="C62" s="405">
        <v>166.57839999999999</v>
      </c>
      <c r="D62" s="404">
        <v>1.3228683839367816E-2</v>
      </c>
      <c r="E62" s="404">
        <v>1.3228683839367816E-2</v>
      </c>
      <c r="F62" s="404">
        <v>2.5761908632542241E-2</v>
      </c>
      <c r="G62" s="404">
        <v>5.368029607899949E-3</v>
      </c>
      <c r="H62" s="443">
        <v>7.0000000000000007E-2</v>
      </c>
      <c r="I62" s="442">
        <v>7.3333333333333334E-2</v>
      </c>
      <c r="J62" s="435">
        <v>3.3125</v>
      </c>
      <c r="K62" s="441">
        <v>3.2480333333333333</v>
      </c>
      <c r="L62" s="440">
        <v>3.9766562499999996</v>
      </c>
      <c r="M62" s="440">
        <v>3.8494608388888891</v>
      </c>
      <c r="N62" s="440">
        <v>4.4761812499999998</v>
      </c>
      <c r="O62" s="440">
        <v>4.3654650677777775</v>
      </c>
      <c r="P62" s="438">
        <v>4916.46</v>
      </c>
      <c r="Q62" s="437">
        <v>1.1444547536120453E-2</v>
      </c>
      <c r="R62" s="439">
        <v>2.9474213204347066E-2</v>
      </c>
      <c r="S62" s="438">
        <v>657.85900000000004</v>
      </c>
      <c r="T62" s="437">
        <v>1.6155390793945124E-2</v>
      </c>
      <c r="U62" s="439">
        <v>-5.2094044493907754E-3</v>
      </c>
      <c r="V62" s="438">
        <v>708.79700000000003</v>
      </c>
      <c r="W62" s="397">
        <v>2.0737416780314488E-2</v>
      </c>
      <c r="X62" s="396">
        <v>-2.5474169044099937E-2</v>
      </c>
      <c r="Y62" s="438">
        <v>247.80500000000001</v>
      </c>
      <c r="Z62" s="437">
        <v>5.5592752652828814E-3</v>
      </c>
      <c r="AA62" s="436">
        <v>2.1299307195522532E-2</v>
      </c>
      <c r="AB62" s="433">
        <v>1720441</v>
      </c>
      <c r="AC62" s="433">
        <v>6585479</v>
      </c>
      <c r="AD62" s="433">
        <v>1123586</v>
      </c>
      <c r="AE62" s="433">
        <v>4247259</v>
      </c>
      <c r="AF62" s="435">
        <v>7.0000000000000009</v>
      </c>
      <c r="AG62" s="435" t="s">
        <v>270</v>
      </c>
    </row>
    <row r="63" spans="1:33" s="427" customFormat="1" ht="15.75" customHeight="1">
      <c r="A63" s="425">
        <v>43160</v>
      </c>
      <c r="B63" s="424" t="s">
        <v>76</v>
      </c>
      <c r="C63" s="423">
        <v>165.41929999999999</v>
      </c>
      <c r="D63" s="422">
        <v>1.9049819192124451E-2</v>
      </c>
      <c r="E63" s="422">
        <v>1.7249548834783468E-2</v>
      </c>
      <c r="F63" s="422">
        <v>1.9049819192124451E-2</v>
      </c>
      <c r="G63" s="422">
        <v>5.7758015449655975E-3</v>
      </c>
      <c r="H63" s="431">
        <v>6.5000000000000002E-2</v>
      </c>
      <c r="I63" s="430">
        <v>6.7500000000000004E-2</v>
      </c>
      <c r="J63" s="409">
        <v>3.3062999999999998</v>
      </c>
      <c r="K63" s="429">
        <v>3.2439666666666667</v>
      </c>
      <c r="L63" s="428">
        <v>4.0746841199999997</v>
      </c>
      <c r="M63" s="428">
        <v>3.9935392311111113</v>
      </c>
      <c r="N63" s="428">
        <v>4.6337794499999996</v>
      </c>
      <c r="O63" s="428">
        <v>4.5378768377777776</v>
      </c>
      <c r="P63" s="413">
        <v>4950.95</v>
      </c>
      <c r="Q63" s="412">
        <v>7.0152101308664783E-3</v>
      </c>
      <c r="R63" s="417">
        <v>2.6808027890635966E-2</v>
      </c>
      <c r="S63" s="413">
        <v>667.524</v>
      </c>
      <c r="T63" s="412">
        <v>1.4691598047605892E-2</v>
      </c>
      <c r="U63" s="411">
        <v>1.9919032958719551E-3</v>
      </c>
      <c r="V63" s="413">
        <v>721.48800000000006</v>
      </c>
      <c r="W63" s="412">
        <v>1.7904985489498371E-2</v>
      </c>
      <c r="X63" s="411">
        <v>-1.223534243762181E-2</v>
      </c>
      <c r="Y63" s="413">
        <v>249.577</v>
      </c>
      <c r="Z63" s="412">
        <v>7.150783882488243E-3</v>
      </c>
      <c r="AA63" s="411">
        <v>2.3309497646499366E-2</v>
      </c>
      <c r="AB63" s="410">
        <v>1682083</v>
      </c>
      <c r="AC63" s="410">
        <v>6681889</v>
      </c>
      <c r="AD63" s="410">
        <v>1088772</v>
      </c>
      <c r="AE63" s="410">
        <v>4318468</v>
      </c>
      <c r="AF63" s="409">
        <v>6.75</v>
      </c>
      <c r="AG63" s="409" t="s">
        <v>270</v>
      </c>
    </row>
    <row r="64" spans="1:33" s="427" customFormat="1" ht="15.75" customHeight="1">
      <c r="A64" s="425">
        <v>43252</v>
      </c>
      <c r="B64" s="424" t="s">
        <v>77</v>
      </c>
      <c r="C64" s="423">
        <v>167.7114</v>
      </c>
      <c r="D64" s="422">
        <v>1.7598462898956502E-2</v>
      </c>
      <c r="E64" s="422">
        <v>1.9320537717401942E-2</v>
      </c>
      <c r="F64" s="422">
        <v>1.6170986261114573E-2</v>
      </c>
      <c r="G64" s="422">
        <v>-8.7568656643766118E-4</v>
      </c>
      <c r="H64" s="431">
        <v>6.5000000000000002E-2</v>
      </c>
      <c r="I64" s="430">
        <v>6.5000000000000002E-2</v>
      </c>
      <c r="J64" s="409">
        <v>3.88</v>
      </c>
      <c r="K64" s="429">
        <v>3.6088333333333331</v>
      </c>
      <c r="L64" s="428">
        <v>4.5333920000000001</v>
      </c>
      <c r="M64" s="428">
        <v>4.2650395277777777</v>
      </c>
      <c r="N64" s="428">
        <v>5.1243159999999994</v>
      </c>
      <c r="O64" s="428">
        <v>4.844016688888888</v>
      </c>
      <c r="P64" s="413">
        <v>5044.46</v>
      </c>
      <c r="Q64" s="412">
        <v>1.8887284258576775E-2</v>
      </c>
      <c r="R64" s="417">
        <v>4.3911039739087387E-2</v>
      </c>
      <c r="S64" s="413">
        <v>693.28700000000003</v>
      </c>
      <c r="T64" s="412">
        <v>3.8594867001036759E-2</v>
      </c>
      <c r="U64" s="411">
        <v>6.9212487797054134E-2</v>
      </c>
      <c r="V64" s="413">
        <v>758.26900000000001</v>
      </c>
      <c r="W64" s="412">
        <v>5.0979364868161348E-2</v>
      </c>
      <c r="X64" s="411">
        <v>8.6776557459049108E-2</v>
      </c>
      <c r="Y64" s="413">
        <v>251.018</v>
      </c>
      <c r="Z64" s="412">
        <v>5.7737692175161559E-3</v>
      </c>
      <c r="AA64" s="411">
        <v>2.8075506935940187E-2</v>
      </c>
      <c r="AB64" s="410">
        <v>1734099</v>
      </c>
      <c r="AC64" s="410">
        <v>6785258</v>
      </c>
      <c r="AD64" s="410">
        <v>1099647</v>
      </c>
      <c r="AE64" s="410">
        <v>4382407</v>
      </c>
      <c r="AF64" s="409">
        <v>6.6</v>
      </c>
      <c r="AG64" s="409">
        <v>2.58</v>
      </c>
    </row>
    <row r="65" spans="1:33" s="427" customFormat="1" ht="15.75" customHeight="1">
      <c r="A65" s="425">
        <v>43344</v>
      </c>
      <c r="B65" s="424" t="s">
        <v>78</v>
      </c>
      <c r="C65" s="423">
        <v>171.7312</v>
      </c>
      <c r="D65" s="422">
        <v>1.8606661250097467E-2</v>
      </c>
      <c r="E65" s="422">
        <v>2.0372488068634675E-2</v>
      </c>
      <c r="F65" s="422">
        <v>2.0568110099114412E-2</v>
      </c>
      <c r="G65" s="422">
        <v>9.681711184290398E-3</v>
      </c>
      <c r="H65" s="431">
        <v>6.5000000000000002E-2</v>
      </c>
      <c r="I65" s="430">
        <v>6.5000000000000002E-2</v>
      </c>
      <c r="J65" s="409">
        <v>4.05</v>
      </c>
      <c r="K65" s="429">
        <v>3.956433333333333</v>
      </c>
      <c r="L65" s="428">
        <v>4.6996200000000004</v>
      </c>
      <c r="M65" s="428">
        <v>4.6022551344444445</v>
      </c>
      <c r="N65" s="428">
        <v>5.2775549999999996</v>
      </c>
      <c r="O65" s="428">
        <v>5.1585296611111113</v>
      </c>
      <c r="P65" s="413">
        <v>5080.83</v>
      </c>
      <c r="Q65" s="412">
        <v>7.2098896611332286E-3</v>
      </c>
      <c r="R65" s="417">
        <v>4.5259760164416463E-2</v>
      </c>
      <c r="S65" s="413">
        <v>712.37300000000005</v>
      </c>
      <c r="T65" s="412">
        <v>2.7529724342155504E-2</v>
      </c>
      <c r="U65" s="411">
        <v>0.10035990114303384</v>
      </c>
      <c r="V65" s="413">
        <v>786.50099999999998</v>
      </c>
      <c r="W65" s="412">
        <v>3.7232169586254971E-2</v>
      </c>
      <c r="X65" s="411">
        <v>0.13263882188431109</v>
      </c>
      <c r="Y65" s="413">
        <v>252.18199999999999</v>
      </c>
      <c r="Z65" s="412">
        <v>4.637117656901113E-3</v>
      </c>
      <c r="AA65" s="411">
        <v>2.3320551058088279E-2</v>
      </c>
      <c r="AB65" s="410">
        <v>1767856</v>
      </c>
      <c r="AC65" s="410">
        <v>6904479</v>
      </c>
      <c r="AD65" s="410">
        <v>1143238</v>
      </c>
      <c r="AE65" s="410">
        <v>4455243</v>
      </c>
      <c r="AF65" s="409">
        <v>6.56</v>
      </c>
      <c r="AG65" s="409">
        <v>3.1300000000000003</v>
      </c>
    </row>
    <row r="66" spans="1:33" s="432" customFormat="1" ht="15.75" customHeight="1">
      <c r="A66" s="407">
        <v>43435</v>
      </c>
      <c r="B66" s="406" t="s">
        <v>79</v>
      </c>
      <c r="C66" s="405">
        <v>169.16800000000001</v>
      </c>
      <c r="D66" s="404">
        <v>1.7836721768855313E-2</v>
      </c>
      <c r="E66" s="404">
        <v>1.7836721768855313E-2</v>
      </c>
      <c r="F66" s="404">
        <v>1.5545833073195681E-2</v>
      </c>
      <c r="G66" s="404">
        <v>-2.7579324960571583E-3</v>
      </c>
      <c r="H66" s="403">
        <v>6.5000000000000002E-2</v>
      </c>
      <c r="I66" s="402">
        <v>6.5000000000000002E-2</v>
      </c>
      <c r="J66" s="395">
        <v>3.8763999999999998</v>
      </c>
      <c r="K66" s="401">
        <v>3.8142333333333336</v>
      </c>
      <c r="L66" s="400">
        <v>4.4450678799999999</v>
      </c>
      <c r="M66" s="400">
        <v>4.335003324444445</v>
      </c>
      <c r="N66" s="400">
        <v>4.9439605599999998</v>
      </c>
      <c r="O66" s="400">
        <v>4.8655631811111117</v>
      </c>
      <c r="P66" s="398">
        <v>5100.6099999999997</v>
      </c>
      <c r="Q66" s="397">
        <v>3.8930647158041953E-3</v>
      </c>
      <c r="R66" s="399">
        <v>3.7455811701915476E-2</v>
      </c>
      <c r="S66" s="398">
        <v>707.44100000000003</v>
      </c>
      <c r="T66" s="397">
        <v>-6.9233393180258007E-3</v>
      </c>
      <c r="U66" s="399">
        <v>7.5368734029632511E-2</v>
      </c>
      <c r="V66" s="398">
        <v>775.63300000000004</v>
      </c>
      <c r="W66" s="397">
        <v>-1.3818164248996401E-2</v>
      </c>
      <c r="X66" s="396">
        <v>9.429498149681792E-2</v>
      </c>
      <c r="Y66" s="398">
        <v>252.767</v>
      </c>
      <c r="Z66" s="397">
        <v>2.3197531941216987E-3</v>
      </c>
      <c r="AA66" s="396">
        <v>2.0023809043401064E-2</v>
      </c>
      <c r="AB66" s="433">
        <v>1820103</v>
      </c>
      <c r="AC66" s="433">
        <v>7004141</v>
      </c>
      <c r="AD66" s="433">
        <v>1194145</v>
      </c>
      <c r="AE66" s="433">
        <v>4525802</v>
      </c>
      <c r="AF66" s="395">
        <v>6.98</v>
      </c>
      <c r="AG66" s="395">
        <v>2.98</v>
      </c>
    </row>
    <row r="67" spans="1:33" s="427" customFormat="1" ht="15.75" customHeight="1">
      <c r="A67" s="425">
        <v>43525</v>
      </c>
      <c r="B67" s="424" t="s">
        <v>80</v>
      </c>
      <c r="C67" s="423">
        <v>166.9102</v>
      </c>
      <c r="D67" s="422">
        <v>9.0128540019212E-3</v>
      </c>
      <c r="E67" s="422">
        <v>1.5346821573809732E-2</v>
      </c>
      <c r="F67" s="422">
        <v>9.0128540019212E-3</v>
      </c>
      <c r="G67" s="422">
        <v>3.1897110190004518E-3</v>
      </c>
      <c r="H67" s="431">
        <v>6.5000000000000002E-2</v>
      </c>
      <c r="I67" s="430">
        <v>6.5000000000000002E-2</v>
      </c>
      <c r="J67" s="409">
        <v>3.9205000000000001</v>
      </c>
      <c r="K67" s="429">
        <v>3.7681333333333336</v>
      </c>
      <c r="L67" s="428">
        <v>4.3980169</v>
      </c>
      <c r="M67" s="428">
        <v>4.2750728711111119</v>
      </c>
      <c r="N67" s="428">
        <v>5.1103717500000005</v>
      </c>
      <c r="O67" s="428">
        <v>4.949694342222223</v>
      </c>
      <c r="P67" s="413">
        <v>5177.47</v>
      </c>
      <c r="Q67" s="412">
        <v>1.5068785890315128E-2</v>
      </c>
      <c r="R67" s="417">
        <v>4.5752835314434748E-2</v>
      </c>
      <c r="S67" s="413">
        <v>722.70699999999999</v>
      </c>
      <c r="T67" s="412">
        <v>2.1579184695260656E-2</v>
      </c>
      <c r="U67" s="411">
        <v>8.2668188709319912E-2</v>
      </c>
      <c r="V67" s="413">
        <v>796.10599999999999</v>
      </c>
      <c r="W67" s="412">
        <v>2.639521526288835E-2</v>
      </c>
      <c r="X67" s="411">
        <v>0.10342237154325495</v>
      </c>
      <c r="Y67" s="413">
        <v>254.27699999999999</v>
      </c>
      <c r="Z67" s="412">
        <v>5.9738810841605261E-3</v>
      </c>
      <c r="AA67" s="411">
        <v>1.8831863513063984E-2</v>
      </c>
      <c r="AB67" s="410">
        <v>1757554</v>
      </c>
      <c r="AC67" s="410">
        <v>7079612</v>
      </c>
      <c r="AD67" s="410">
        <v>1155353</v>
      </c>
      <c r="AE67" s="410">
        <v>4592383</v>
      </c>
      <c r="AF67" s="409">
        <v>7.03</v>
      </c>
      <c r="AG67" s="409">
        <v>2.84</v>
      </c>
    </row>
    <row r="68" spans="1:33" s="427" customFormat="1" ht="15.75" customHeight="1">
      <c r="A68" s="425">
        <v>43617</v>
      </c>
      <c r="B68" s="424" t="s">
        <v>81</v>
      </c>
      <c r="C68" s="423">
        <v>169.67789999999999</v>
      </c>
      <c r="D68" s="422">
        <v>1.0378509095679389E-2</v>
      </c>
      <c r="E68" s="422">
        <v>1.4233974016859552E-2</v>
      </c>
      <c r="F68" s="422">
        <v>1.1725499876573675E-2</v>
      </c>
      <c r="G68" s="422">
        <v>5.5680938689304238E-3</v>
      </c>
      <c r="H68" s="431">
        <v>6.5000000000000002E-2</v>
      </c>
      <c r="I68" s="430">
        <v>6.5000000000000002E-2</v>
      </c>
      <c r="J68" s="409">
        <v>3.8498999999999999</v>
      </c>
      <c r="K68" s="429">
        <v>3.9183999999999997</v>
      </c>
      <c r="L68" s="428">
        <v>4.3784912699999996</v>
      </c>
      <c r="M68" s="428">
        <v>4.4091142933333325</v>
      </c>
      <c r="N68" s="428">
        <v>4.8878330400000003</v>
      </c>
      <c r="O68" s="428">
        <v>5.0099356266666657</v>
      </c>
      <c r="P68" s="413">
        <v>5214.2700000000004</v>
      </c>
      <c r="Q68" s="412">
        <v>7.1077186347772159E-3</v>
      </c>
      <c r="R68" s="417">
        <v>3.3662671524801624E-2</v>
      </c>
      <c r="S68" s="413">
        <v>738.42100000000005</v>
      </c>
      <c r="T68" s="412">
        <v>2.1743251414473752E-2</v>
      </c>
      <c r="U68" s="411">
        <v>6.5101465915270218E-2</v>
      </c>
      <c r="V68" s="413">
        <v>818.26800000000003</v>
      </c>
      <c r="W68" s="412">
        <v>2.7838001472165752E-2</v>
      </c>
      <c r="X68" s="411">
        <v>7.9126273129984215E-2</v>
      </c>
      <c r="Y68" s="413">
        <v>255.21299999999999</v>
      </c>
      <c r="Z68" s="412">
        <v>3.6810250238912268E-3</v>
      </c>
      <c r="AA68" s="411">
        <v>1.671194894390049E-2</v>
      </c>
      <c r="AB68" s="410">
        <v>1826761</v>
      </c>
      <c r="AC68" s="410">
        <v>7172274</v>
      </c>
      <c r="AD68" s="410">
        <v>1172601</v>
      </c>
      <c r="AE68" s="410">
        <v>4665337</v>
      </c>
      <c r="AF68" s="409">
        <v>6.26</v>
      </c>
      <c r="AG68" s="409">
        <v>2.64</v>
      </c>
    </row>
    <row r="69" spans="1:33" ht="15.75" customHeight="1">
      <c r="A69" s="425">
        <v>43709</v>
      </c>
      <c r="B69" s="424" t="s">
        <v>82</v>
      </c>
      <c r="C69" s="423">
        <v>173.63659999999999</v>
      </c>
      <c r="D69" s="422">
        <v>1.062231077449094E-2</v>
      </c>
      <c r="E69" s="422">
        <v>1.1843793111614209E-2</v>
      </c>
      <c r="F69" s="422">
        <v>1.1095246524801539E-2</v>
      </c>
      <c r="G69" s="422">
        <v>1.8611147003344541E-4</v>
      </c>
      <c r="H69" s="431">
        <v>5.5E-2</v>
      </c>
      <c r="I69" s="430">
        <v>0.06</v>
      </c>
      <c r="J69" s="409">
        <v>4.157</v>
      </c>
      <c r="K69" s="429">
        <v>3.9797666666666665</v>
      </c>
      <c r="L69" s="428">
        <v>4.5307143000000005</v>
      </c>
      <c r="M69" s="428">
        <v>4.3720390011111112</v>
      </c>
      <c r="N69" s="428">
        <v>5.1085373000000001</v>
      </c>
      <c r="O69" s="428">
        <v>4.8558459688888886</v>
      </c>
      <c r="P69" s="413">
        <v>5227.84</v>
      </c>
      <c r="Q69" s="412">
        <v>2.6024735964957912E-3</v>
      </c>
      <c r="R69" s="417">
        <v>2.8934248931768991E-2</v>
      </c>
      <c r="S69" s="413">
        <v>736.36199999999997</v>
      </c>
      <c r="T69" s="412">
        <v>-2.7883822372333222E-3</v>
      </c>
      <c r="U69" s="411">
        <v>3.3674774310648914E-2</v>
      </c>
      <c r="V69" s="413">
        <v>811.49300000000005</v>
      </c>
      <c r="W69" s="412">
        <v>-8.2796834289010635E-3</v>
      </c>
      <c r="X69" s="411">
        <v>3.1776183374210731E-2</v>
      </c>
      <c r="Y69" s="413">
        <v>256.43</v>
      </c>
      <c r="Z69" s="412">
        <v>4.7685658645915119E-3</v>
      </c>
      <c r="AA69" s="411">
        <v>1.6844977040391562E-2</v>
      </c>
      <c r="AB69" s="410">
        <v>1880610</v>
      </c>
      <c r="AC69" s="410">
        <v>7285028</v>
      </c>
      <c r="AD69" s="410">
        <v>1216014</v>
      </c>
      <c r="AE69" s="410">
        <v>4738113</v>
      </c>
      <c r="AF69" s="409">
        <v>5.95</v>
      </c>
      <c r="AG69" s="409">
        <v>2.0299999999999998</v>
      </c>
    </row>
    <row r="70" spans="1:33" s="432" customFormat="1" ht="15.75" customHeight="1">
      <c r="A70" s="407">
        <v>43800</v>
      </c>
      <c r="B70" s="406" t="s">
        <v>83</v>
      </c>
      <c r="C70" s="405">
        <v>172.0335</v>
      </c>
      <c r="D70" s="404">
        <v>1.2207618682791299E-2</v>
      </c>
      <c r="E70" s="404">
        <v>1.2207618682791299E-2</v>
      </c>
      <c r="F70" s="404">
        <v>1.693878274851035E-2</v>
      </c>
      <c r="G70" s="404">
        <v>8.8091859486161272E-3</v>
      </c>
      <c r="H70" s="403">
        <v>4.4999999999999998E-2</v>
      </c>
      <c r="I70" s="402">
        <v>4.8333333333333332E-2</v>
      </c>
      <c r="J70" s="395">
        <v>4.0309999999999997</v>
      </c>
      <c r="K70" s="401">
        <v>4.1183000000000005</v>
      </c>
      <c r="L70" s="400">
        <v>4.5199602999999993</v>
      </c>
      <c r="M70" s="400">
        <v>4.5827069633333331</v>
      </c>
      <c r="N70" s="400">
        <v>5.3426873999999991</v>
      </c>
      <c r="O70" s="400">
        <v>5.3704004766666662</v>
      </c>
      <c r="P70" s="398">
        <v>5320.25</v>
      </c>
      <c r="Q70" s="397">
        <v>1.7676516496296646E-2</v>
      </c>
      <c r="R70" s="399">
        <v>4.306151617159526E-2</v>
      </c>
      <c r="S70" s="398">
        <v>759.11199999999997</v>
      </c>
      <c r="T70" s="397">
        <v>3.089513038424041E-2</v>
      </c>
      <c r="U70" s="399">
        <v>7.3039306458065001E-2</v>
      </c>
      <c r="V70" s="398">
        <v>846.03599999999994</v>
      </c>
      <c r="W70" s="397">
        <v>4.256721869443103E-2</v>
      </c>
      <c r="X70" s="396">
        <v>9.0768443323066217E-2</v>
      </c>
      <c r="Y70" s="398">
        <v>258.63</v>
      </c>
      <c r="Z70" s="397">
        <v>8.579339390866858E-3</v>
      </c>
      <c r="AA70" s="396">
        <v>2.3195274699624457E-2</v>
      </c>
      <c r="AB70" s="433">
        <v>1924206</v>
      </c>
      <c r="AC70" s="433">
        <v>7389131</v>
      </c>
      <c r="AD70" s="433">
        <v>1269611</v>
      </c>
      <c r="AE70" s="433">
        <v>4813579</v>
      </c>
      <c r="AF70" s="395">
        <v>5.57</v>
      </c>
      <c r="AG70" s="395">
        <v>1.68</v>
      </c>
    </row>
    <row r="71" spans="1:33" s="427" customFormat="1" ht="15.75" customHeight="1">
      <c r="A71" s="425">
        <v>43891</v>
      </c>
      <c r="B71" s="424" t="s">
        <v>84</v>
      </c>
      <c r="C71" s="423">
        <v>167.60120000000001</v>
      </c>
      <c r="D71" s="422">
        <v>4.1399507040313921E-3</v>
      </c>
      <c r="E71" s="422">
        <v>1.099655258579757E-2</v>
      </c>
      <c r="F71" s="422">
        <v>4.1399507040313921E-3</v>
      </c>
      <c r="G71" s="422">
        <v>-2.2793457963674046E-2</v>
      </c>
      <c r="H71" s="431">
        <v>3.7499999999999999E-2</v>
      </c>
      <c r="I71" s="430">
        <v>4.1666666666666671E-2</v>
      </c>
      <c r="J71" s="409">
        <v>5.2053000000000003</v>
      </c>
      <c r="K71" s="429">
        <v>4.4665333333333335</v>
      </c>
      <c r="L71" s="428">
        <v>5.7419664299999997</v>
      </c>
      <c r="M71" s="428">
        <v>4.9379461497777779</v>
      </c>
      <c r="N71" s="428">
        <v>6.4649825999999999</v>
      </c>
      <c r="O71" s="428">
        <v>5.7244580044444451</v>
      </c>
      <c r="P71" s="413">
        <v>5348.49</v>
      </c>
      <c r="Q71" s="412">
        <v>5.3080212396032778E-3</v>
      </c>
      <c r="R71" s="417">
        <v>3.303157719890204E-2</v>
      </c>
      <c r="S71" s="413">
        <v>771.90800000000002</v>
      </c>
      <c r="T71" s="412">
        <v>1.6856537638714864E-2</v>
      </c>
      <c r="U71" s="411">
        <v>6.8078764976678086E-2</v>
      </c>
      <c r="V71" s="413">
        <v>863.62199999999996</v>
      </c>
      <c r="W71" s="412">
        <v>2.0786349517041947E-2</v>
      </c>
      <c r="X71" s="411">
        <v>8.4807801976118702E-2</v>
      </c>
      <c r="Y71" s="413">
        <v>258.14999999999998</v>
      </c>
      <c r="Z71" s="412">
        <v>-1.8559331864053119E-3</v>
      </c>
      <c r="AA71" s="411">
        <v>1.5231420852062971E-2</v>
      </c>
      <c r="AB71" s="410">
        <v>1868095</v>
      </c>
      <c r="AC71" s="410">
        <v>7499672</v>
      </c>
      <c r="AD71" s="410">
        <v>1211460</v>
      </c>
      <c r="AE71" s="410">
        <v>4869686</v>
      </c>
      <c r="AF71" s="409">
        <v>5.09</v>
      </c>
      <c r="AG71" s="409">
        <v>1.83</v>
      </c>
    </row>
    <row r="72" spans="1:33" s="427" customFormat="1" ht="15.75" customHeight="1">
      <c r="A72" s="425">
        <v>43983</v>
      </c>
      <c r="B72" s="424" t="s">
        <v>85</v>
      </c>
      <c r="C72" s="423">
        <v>152.47649999999999</v>
      </c>
      <c r="D72" s="422">
        <v>-4.9052239220578553E-2</v>
      </c>
      <c r="E72" s="422">
        <v>-1.7328000096828444E-2</v>
      </c>
      <c r="F72" s="422">
        <v>-0.10137678507336556</v>
      </c>
      <c r="G72" s="422">
        <v>-8.8877956370621569E-2</v>
      </c>
      <c r="H72" s="431">
        <v>2.2499999999999999E-2</v>
      </c>
      <c r="I72" s="430">
        <v>0.03</v>
      </c>
      <c r="J72" s="409">
        <v>5.4668999999999999</v>
      </c>
      <c r="K72" s="429">
        <v>5.3896333333333333</v>
      </c>
      <c r="L72" s="428">
        <v>6.1415154599999999</v>
      </c>
      <c r="M72" s="428">
        <v>5.9806964555555551</v>
      </c>
      <c r="N72" s="428">
        <v>6.7795026900000002</v>
      </c>
      <c r="O72" s="428">
        <v>6.731652033333333</v>
      </c>
      <c r="P72" s="413">
        <v>5325.46</v>
      </c>
      <c r="Q72" s="412">
        <v>-4.3058882039602731E-3</v>
      </c>
      <c r="R72" s="417">
        <v>2.1324173853674466E-2</v>
      </c>
      <c r="S72" s="413">
        <v>792.42899999999997</v>
      </c>
      <c r="T72" s="412">
        <v>2.6584774351347429E-2</v>
      </c>
      <c r="U72" s="411">
        <v>7.313984840626131E-2</v>
      </c>
      <c r="V72" s="413">
        <v>898.18299999999999</v>
      </c>
      <c r="W72" s="412">
        <v>4.0018665573595902E-2</v>
      </c>
      <c r="X72" s="411">
        <v>9.7663601656181154E-2</v>
      </c>
      <c r="Y72" s="413">
        <v>257.00400000000002</v>
      </c>
      <c r="Z72" s="412">
        <v>-4.4392794886691789E-3</v>
      </c>
      <c r="AA72" s="411">
        <v>7.0176675953028678E-3</v>
      </c>
      <c r="AB72" s="410">
        <v>1752724</v>
      </c>
      <c r="AC72" s="410">
        <v>7425635</v>
      </c>
      <c r="AD72" s="410">
        <v>1066604</v>
      </c>
      <c r="AE72" s="410">
        <v>4763689</v>
      </c>
      <c r="AF72" s="409">
        <v>4.9400000000000004</v>
      </c>
      <c r="AG72" s="409">
        <v>2.2599999999999998</v>
      </c>
    </row>
    <row r="73" spans="1:33" ht="15.75" customHeight="1">
      <c r="A73" s="425">
        <v>44075</v>
      </c>
      <c r="B73" s="424" t="s">
        <v>86</v>
      </c>
      <c r="C73" s="423">
        <v>168.3655</v>
      </c>
      <c r="D73" s="422">
        <v>-4.2690014811121335E-2</v>
      </c>
      <c r="E73" s="422">
        <v>-2.7842512879517445E-2</v>
      </c>
      <c r="F73" s="422">
        <v>-3.0357079095075568E-2</v>
      </c>
      <c r="G73" s="422">
        <v>7.9180121257878877E-2</v>
      </c>
      <c r="H73" s="431">
        <v>0.02</v>
      </c>
      <c r="I73" s="430">
        <v>2.0833333333333336E-2</v>
      </c>
      <c r="J73" s="409">
        <v>5.61</v>
      </c>
      <c r="K73" s="429">
        <v>5.3844333333333338</v>
      </c>
      <c r="L73" s="428">
        <v>6.6113850000000012</v>
      </c>
      <c r="M73" s="428">
        <v>6.3713999633333342</v>
      </c>
      <c r="N73" s="428">
        <v>7.248120000000001</v>
      </c>
      <c r="O73" s="428">
        <v>7.0670687500000007</v>
      </c>
      <c r="P73" s="413">
        <v>5391.75</v>
      </c>
      <c r="Q73" s="412">
        <v>1.2447750992402584E-2</v>
      </c>
      <c r="R73" s="417">
        <v>3.1353293138274951E-2</v>
      </c>
      <c r="S73" s="413">
        <v>868.44200000000001</v>
      </c>
      <c r="T73" s="412">
        <v>9.5924051239921759E-2</v>
      </c>
      <c r="U73" s="411">
        <v>0.17936829983078972</v>
      </c>
      <c r="V73" s="413">
        <v>1016.468</v>
      </c>
      <c r="W73" s="412">
        <v>0.13169365262980937</v>
      </c>
      <c r="X73" s="411">
        <v>0.25258997921115767</v>
      </c>
      <c r="Y73" s="413">
        <v>259.95100000000002</v>
      </c>
      <c r="Z73" s="412">
        <v>1.1466747599259142E-2</v>
      </c>
      <c r="AA73" s="411">
        <v>1.3730842725110159E-2</v>
      </c>
      <c r="AB73" s="410">
        <v>1929323</v>
      </c>
      <c r="AC73" s="410">
        <v>7474348</v>
      </c>
      <c r="AD73" s="410">
        <v>1200311</v>
      </c>
      <c r="AE73" s="410">
        <v>4747986</v>
      </c>
      <c r="AF73" s="409">
        <v>4.91</v>
      </c>
      <c r="AG73" s="409">
        <v>1.53</v>
      </c>
    </row>
    <row r="74" spans="1:33" s="432" customFormat="1" ht="15.75" customHeight="1">
      <c r="A74" s="407">
        <v>44166</v>
      </c>
      <c r="B74" s="406" t="s">
        <v>87</v>
      </c>
      <c r="C74" s="405">
        <v>171.45910000000001</v>
      </c>
      <c r="D74" s="404">
        <v>-3.2767506495341547E-2</v>
      </c>
      <c r="E74" s="404">
        <v>-3.2767506495341547E-2</v>
      </c>
      <c r="F74" s="404">
        <v>-3.3388845777130305E-3</v>
      </c>
      <c r="G74" s="404">
        <v>3.839450837450209E-2</v>
      </c>
      <c r="H74" s="403">
        <v>0.02</v>
      </c>
      <c r="I74" s="402">
        <v>0.02</v>
      </c>
      <c r="J74" s="395">
        <v>5.1925999999999997</v>
      </c>
      <c r="K74" s="401">
        <v>5.4013</v>
      </c>
      <c r="L74" s="400">
        <v>6.3432801599999999</v>
      </c>
      <c r="M74" s="400">
        <v>6.4655361433333338</v>
      </c>
      <c r="N74" s="400">
        <v>7.0982841999999993</v>
      </c>
      <c r="O74" s="400">
        <v>7.1909307333333325</v>
      </c>
      <c r="P74" s="398">
        <v>5560.59</v>
      </c>
      <c r="Q74" s="397">
        <v>3.1314508276533592E-2</v>
      </c>
      <c r="R74" s="399">
        <v>4.517456886424509E-2</v>
      </c>
      <c r="S74" s="398">
        <v>934.75800000000004</v>
      </c>
      <c r="T74" s="397">
        <v>7.6362036842990033E-2</v>
      </c>
      <c r="U74" s="399">
        <v>0.23138351126052559</v>
      </c>
      <c r="V74" s="398">
        <v>1113.635</v>
      </c>
      <c r="W74" s="397">
        <v>9.5592778129759193E-2</v>
      </c>
      <c r="X74" s="396">
        <v>0.31629741524001354</v>
      </c>
      <c r="Y74" s="398">
        <v>262.005</v>
      </c>
      <c r="Z74" s="397">
        <v>7.9014891267967791E-3</v>
      </c>
      <c r="AA74" s="396">
        <v>1.3049530216912242E-2</v>
      </c>
      <c r="AB74" s="433">
        <v>2059455</v>
      </c>
      <c r="AC74" s="433">
        <v>7609597</v>
      </c>
      <c r="AD74" s="433">
        <v>1326629</v>
      </c>
      <c r="AE74" s="433">
        <v>4805004</v>
      </c>
      <c r="AF74" s="395">
        <v>4.55</v>
      </c>
      <c r="AG74" s="395">
        <v>1.83</v>
      </c>
    </row>
    <row r="75" spans="1:33" s="427" customFormat="1" ht="15.75" customHeight="1">
      <c r="A75" s="425">
        <v>44256</v>
      </c>
      <c r="B75" s="424" t="s">
        <v>91</v>
      </c>
      <c r="C75" s="423">
        <v>170.53380000000001</v>
      </c>
      <c r="D75" s="422">
        <v>1.7497488084810886E-2</v>
      </c>
      <c r="E75" s="422">
        <v>-2.9452117375640796E-2</v>
      </c>
      <c r="F75" s="422">
        <v>1.7497488084810886E-2</v>
      </c>
      <c r="G75" s="422">
        <v>8.9580534974698089E-3</v>
      </c>
      <c r="H75" s="431">
        <v>2.75E-2</v>
      </c>
      <c r="I75" s="430">
        <v>2.2499999999999999E-2</v>
      </c>
      <c r="J75" s="409">
        <v>5.6344000000000003</v>
      </c>
      <c r="K75" s="429">
        <v>5.4738000000000007</v>
      </c>
      <c r="L75" s="428">
        <v>6.704936</v>
      </c>
      <c r="M75" s="428">
        <v>6.5993957400000012</v>
      </c>
      <c r="N75" s="428">
        <v>7.8092784000000011</v>
      </c>
      <c r="O75" s="428">
        <v>7.5481877400000021</v>
      </c>
      <c r="P75" s="413">
        <v>5674.72</v>
      </c>
      <c r="Q75" s="412">
        <v>2.0524800425854028E-2</v>
      </c>
      <c r="R75" s="417">
        <v>6.0994785444116184E-2</v>
      </c>
      <c r="S75" s="413">
        <v>1011.948</v>
      </c>
      <c r="T75" s="412">
        <v>8.2577522738505493E-2</v>
      </c>
      <c r="U75" s="411">
        <v>0.31096970105245703</v>
      </c>
      <c r="V75" s="413">
        <v>1231.299</v>
      </c>
      <c r="W75" s="412">
        <v>0.10565759876440661</v>
      </c>
      <c r="X75" s="411">
        <v>0.42573834385877163</v>
      </c>
      <c r="Y75" s="413">
        <v>264.91000000000003</v>
      </c>
      <c r="Z75" s="412">
        <v>1.1087574664605748E-2</v>
      </c>
      <c r="AA75" s="411">
        <v>2.6186325779585795E-2</v>
      </c>
      <c r="AB75" s="410">
        <v>2156670</v>
      </c>
      <c r="AC75" s="410">
        <v>7898172</v>
      </c>
      <c r="AD75" s="410">
        <v>1287344</v>
      </c>
      <c r="AE75" s="410">
        <v>4880888</v>
      </c>
      <c r="AF75" s="409">
        <v>4.3899999999999997</v>
      </c>
      <c r="AG75" s="409">
        <v>2.08</v>
      </c>
    </row>
    <row r="76" spans="1:33" ht="15.75" customHeight="1">
      <c r="A76" s="425">
        <v>44348</v>
      </c>
      <c r="B76" s="424" t="s">
        <v>92</v>
      </c>
      <c r="C76" s="423">
        <v>171.3783</v>
      </c>
      <c r="D76" s="422">
        <v>6.8215936317962855E-2</v>
      </c>
      <c r="E76" s="422">
        <v>2.4016451875620293E-2</v>
      </c>
      <c r="F76" s="422">
        <v>0.12396533236269192</v>
      </c>
      <c r="G76" s="422">
        <v>-7.0694074746414648E-3</v>
      </c>
      <c r="H76" s="421">
        <v>4.2500000000000003E-2</v>
      </c>
      <c r="I76" s="420">
        <v>3.5000000000000003E-2</v>
      </c>
      <c r="J76" s="408">
        <v>4.9690000000000003</v>
      </c>
      <c r="K76" s="419">
        <v>5.2923</v>
      </c>
      <c r="L76" s="418">
        <v>5.9826760000000005</v>
      </c>
      <c r="M76" s="418">
        <v>6.3788091900000001</v>
      </c>
      <c r="N76" s="418">
        <v>6.9670348999999998</v>
      </c>
      <c r="O76" s="418">
        <v>7.4005759100000006</v>
      </c>
      <c r="P76" s="416">
        <v>5769.98</v>
      </c>
      <c r="Q76" s="415">
        <v>1.6786731327713023E-2</v>
      </c>
      <c r="R76" s="426">
        <v>8.3470723655796775E-2</v>
      </c>
      <c r="S76" s="416">
        <v>1075.7329999999999</v>
      </c>
      <c r="T76" s="415">
        <v>6.3031894919501674E-2</v>
      </c>
      <c r="U76" s="414">
        <v>0.35751341760586741</v>
      </c>
      <c r="V76" s="416">
        <v>1325.0640000000001</v>
      </c>
      <c r="W76" s="415">
        <v>7.6151284131636743E-2</v>
      </c>
      <c r="X76" s="414">
        <v>0.47527174306349607</v>
      </c>
      <c r="Y76" s="416">
        <v>270.66399999999999</v>
      </c>
      <c r="Z76" s="415">
        <v>2.1720584349401495E-2</v>
      </c>
      <c r="AA76" s="414">
        <v>5.3150923721031473E-2</v>
      </c>
      <c r="AB76" s="410">
        <v>2203639</v>
      </c>
      <c r="AC76" s="410">
        <v>8349087</v>
      </c>
      <c r="AD76" s="410">
        <v>1306327</v>
      </c>
      <c r="AE76" s="410">
        <v>5120611</v>
      </c>
      <c r="AF76" s="408">
        <v>4.6100000000000003</v>
      </c>
      <c r="AG76" s="408">
        <v>2.87</v>
      </c>
    </row>
    <row r="77" spans="1:33" ht="15.75" customHeight="1">
      <c r="A77" s="425">
        <v>44440</v>
      </c>
      <c r="B77" s="424" t="s">
        <v>93</v>
      </c>
      <c r="C77" s="423">
        <v>175.45869999999999</v>
      </c>
      <c r="D77" s="422">
        <v>5.9224081735604228E-2</v>
      </c>
      <c r="E77" s="422">
        <v>4.2928387935562418E-2</v>
      </c>
      <c r="F77" s="422">
        <v>4.2129771241733005E-2</v>
      </c>
      <c r="G77" s="422">
        <v>1.3524426255713262E-3</v>
      </c>
      <c r="H77" s="431">
        <v>6.25E-2</v>
      </c>
      <c r="I77" s="430">
        <v>5.2499999999999998E-2</v>
      </c>
      <c r="J77" s="409">
        <v>5.4429999999999996</v>
      </c>
      <c r="K77" s="429">
        <v>5.2330666666666668</v>
      </c>
      <c r="L77" s="428">
        <v>6.4036894999999987</v>
      </c>
      <c r="M77" s="428">
        <v>6.1676923733333338</v>
      </c>
      <c r="N77" s="428">
        <v>7.4748718999999992</v>
      </c>
      <c r="O77" s="428">
        <v>7.2111658666666676</v>
      </c>
      <c r="P77" s="413">
        <v>5944.21</v>
      </c>
      <c r="Q77" s="412">
        <v>3.0195945219914089E-2</v>
      </c>
      <c r="R77" s="417">
        <v>0.10246394955255722</v>
      </c>
      <c r="S77" s="413">
        <v>1084.3119999999999</v>
      </c>
      <c r="T77" s="412">
        <v>7.9750272604819372E-3</v>
      </c>
      <c r="U77" s="411">
        <v>0.24857157990976941</v>
      </c>
      <c r="V77" s="413">
        <v>1326.913</v>
      </c>
      <c r="W77" s="412">
        <v>1.3954042974526626E-3</v>
      </c>
      <c r="X77" s="411">
        <v>0.30541541888185364</v>
      </c>
      <c r="Y77" s="413">
        <v>273.887</v>
      </c>
      <c r="Z77" s="412">
        <v>1.1907752785741854E-2</v>
      </c>
      <c r="AA77" s="411">
        <v>5.3610103442571777E-2</v>
      </c>
      <c r="AB77" s="410">
        <v>2295851</v>
      </c>
      <c r="AC77" s="410">
        <v>8715615</v>
      </c>
      <c r="AD77" s="410">
        <v>1413002</v>
      </c>
      <c r="AE77" s="410">
        <v>5333302</v>
      </c>
      <c r="AF77" s="409">
        <v>4.88</v>
      </c>
      <c r="AG77" s="409">
        <v>3.28</v>
      </c>
    </row>
    <row r="78" spans="1:33" s="432" customFormat="1" ht="15.75" customHeight="1">
      <c r="A78" s="407">
        <v>44531</v>
      </c>
      <c r="B78" s="406" t="s">
        <v>94</v>
      </c>
      <c r="C78" s="405">
        <v>173.96</v>
      </c>
      <c r="D78" s="404">
        <v>4.7625989483594866E-2</v>
      </c>
      <c r="E78" s="404">
        <v>4.7625989483594866E-2</v>
      </c>
      <c r="F78" s="404">
        <v>1.4585985812359814E-2</v>
      </c>
      <c r="G78" s="404">
        <v>1.3175208604406352E-2</v>
      </c>
      <c r="H78" s="403">
        <v>9.2499999999999999E-2</v>
      </c>
      <c r="I78" s="402">
        <v>8.2500000000000004E-2</v>
      </c>
      <c r="J78" s="395">
        <v>5.5698999999999996</v>
      </c>
      <c r="K78" s="401">
        <v>5.5844666666666667</v>
      </c>
      <c r="L78" s="400">
        <v>6.2978859299999996</v>
      </c>
      <c r="M78" s="400">
        <v>6.3875129733333331</v>
      </c>
      <c r="N78" s="400">
        <v>7.416878839999999</v>
      </c>
      <c r="O78" s="400">
        <v>7.531025597777778</v>
      </c>
      <c r="P78" s="398">
        <v>6120.04</v>
      </c>
      <c r="Q78" s="397">
        <v>2.9580045119536491E-2</v>
      </c>
      <c r="R78" s="399">
        <v>0.10060982737443336</v>
      </c>
      <c r="S78" s="398">
        <v>1100.9880000000001</v>
      </c>
      <c r="T78" s="397">
        <v>1.5379337312507957E-2</v>
      </c>
      <c r="U78" s="399">
        <v>0.17783212339450416</v>
      </c>
      <c r="V78" s="398">
        <v>1342.671</v>
      </c>
      <c r="W78" s="397">
        <v>1.1875684389255348E-2</v>
      </c>
      <c r="X78" s="396">
        <v>0.20566523142681414</v>
      </c>
      <c r="Y78" s="398">
        <v>280.80799999999999</v>
      </c>
      <c r="Z78" s="397">
        <v>2.5269545469482013E-2</v>
      </c>
      <c r="AA78" s="396">
        <v>7.1765805996068854E-2</v>
      </c>
      <c r="AB78" s="433">
        <v>2355982</v>
      </c>
      <c r="AC78" s="433">
        <v>9012142</v>
      </c>
      <c r="AD78" s="433">
        <v>1523898</v>
      </c>
      <c r="AE78" s="433">
        <v>5530571</v>
      </c>
      <c r="AF78" s="395">
        <v>5.32</v>
      </c>
      <c r="AG78" s="395">
        <v>4.0999999999999996</v>
      </c>
    </row>
    <row r="79" spans="1:33" s="427" customFormat="1" ht="15.75" customHeight="1">
      <c r="A79" s="425">
        <v>44621</v>
      </c>
      <c r="B79" s="424" t="s">
        <v>95</v>
      </c>
      <c r="C79" s="423">
        <v>173.04650000000001</v>
      </c>
      <c r="D79" s="422">
        <v>1.4734322462760963E-2</v>
      </c>
      <c r="E79" s="422">
        <v>4.6781785328443126E-2</v>
      </c>
      <c r="F79" s="422">
        <v>1.4734322462760963E-2</v>
      </c>
      <c r="G79" s="422">
        <v>7.4156452167848386E-3</v>
      </c>
      <c r="H79" s="431">
        <v>0.11749999999999999</v>
      </c>
      <c r="I79" s="430">
        <v>0.10583333333333333</v>
      </c>
      <c r="J79" s="409">
        <v>4.74</v>
      </c>
      <c r="K79" s="429">
        <v>5.2266000000000004</v>
      </c>
      <c r="L79" s="428">
        <v>5.221584</v>
      </c>
      <c r="M79" s="428">
        <v>5.8673811600000008</v>
      </c>
      <c r="N79" s="428">
        <v>6.2392620000000001</v>
      </c>
      <c r="O79" s="428">
        <v>7.0140972000000001</v>
      </c>
      <c r="P79" s="413">
        <v>6315.93</v>
      </c>
      <c r="Q79" s="412">
        <v>3.2007960732282958E-2</v>
      </c>
      <c r="R79" s="417">
        <v>0.11299412129585251</v>
      </c>
      <c r="S79" s="413">
        <v>1161.4179999999999</v>
      </c>
      <c r="T79" s="412">
        <v>5.4887065072461994E-2</v>
      </c>
      <c r="U79" s="411">
        <v>0.14770521805468251</v>
      </c>
      <c r="V79" s="413">
        <v>1435.019</v>
      </c>
      <c r="W79" s="412">
        <v>6.877932121867536E-2</v>
      </c>
      <c r="X79" s="411">
        <v>0.16545128356313121</v>
      </c>
      <c r="Y79" s="413">
        <v>287.553</v>
      </c>
      <c r="Z79" s="412">
        <v>2.4019970940998947E-2</v>
      </c>
      <c r="AA79" s="411">
        <v>8.5474312030500821E-2</v>
      </c>
      <c r="AB79" s="410">
        <v>2319528</v>
      </c>
      <c r="AC79" s="410">
        <v>9175000</v>
      </c>
      <c r="AD79" s="410">
        <v>1475027</v>
      </c>
      <c r="AE79" s="410">
        <v>5718254</v>
      </c>
      <c r="AF79" s="409">
        <v>6.08</v>
      </c>
      <c r="AG79" s="409">
        <v>4.7699999999999996</v>
      </c>
    </row>
    <row r="80" spans="1:33" ht="15.75" customHeight="1">
      <c r="A80" s="425">
        <v>44713</v>
      </c>
      <c r="B80" s="424" t="s">
        <v>96</v>
      </c>
      <c r="C80" s="423">
        <v>177.45169999999999</v>
      </c>
      <c r="D80" s="422">
        <v>2.5112009782631173E-2</v>
      </c>
      <c r="E80" s="422">
        <v>2.6667480275009314E-2</v>
      </c>
      <c r="F80" s="422">
        <v>3.5438559024100424E-2</v>
      </c>
      <c r="G80" s="422">
        <v>1.1372566720550203E-2</v>
      </c>
      <c r="H80" s="421">
        <v>0.13250000000000001</v>
      </c>
      <c r="I80" s="420">
        <v>0.12583333333333335</v>
      </c>
      <c r="J80" s="408">
        <v>5.26</v>
      </c>
      <c r="K80" s="419">
        <v>4.9214999999999991</v>
      </c>
      <c r="L80" s="418">
        <v>5.5566639999999996</v>
      </c>
      <c r="M80" s="418">
        <v>5.2407412999999998</v>
      </c>
      <c r="N80" s="418">
        <v>6.4787419999999996</v>
      </c>
      <c r="O80" s="418">
        <v>6.1838647499999988</v>
      </c>
      <c r="P80" s="416">
        <v>6455.85</v>
      </c>
      <c r="Q80" s="415">
        <v>2.2153507084467394E-2</v>
      </c>
      <c r="R80" s="426">
        <v>0.11886869625198027</v>
      </c>
      <c r="S80" s="416">
        <v>1190.9082856844225</v>
      </c>
      <c r="T80" s="415">
        <v>2.5391621005032228E-2</v>
      </c>
      <c r="U80" s="414">
        <v>0.10706679602133851</v>
      </c>
      <c r="V80" s="416">
        <v>1466.7950257916925</v>
      </c>
      <c r="W80" s="415">
        <v>2.2143278794003685E-2</v>
      </c>
      <c r="X80" s="414">
        <v>0.10696164546896791</v>
      </c>
      <c r="Y80" s="416">
        <v>294.99599999999998</v>
      </c>
      <c r="Z80" s="415">
        <v>2.5883924007052528E-2</v>
      </c>
      <c r="AA80" s="414">
        <v>8.9897437413176462E-2</v>
      </c>
      <c r="AB80" s="410">
        <v>2517481</v>
      </c>
      <c r="AC80" s="410">
        <v>9488842</v>
      </c>
      <c r="AD80" s="410">
        <v>1563936</v>
      </c>
      <c r="AE80" s="410">
        <v>5975863</v>
      </c>
      <c r="AF80" s="408">
        <v>6.82</v>
      </c>
      <c r="AG80" s="408">
        <v>5.01</v>
      </c>
    </row>
    <row r="81" spans="1:33" ht="15.75" customHeight="1">
      <c r="A81" s="425">
        <v>44805</v>
      </c>
      <c r="B81" s="424" t="s">
        <v>97</v>
      </c>
      <c r="C81" s="423">
        <v>183.04169999999999</v>
      </c>
      <c r="D81" s="422">
        <v>3.1252440222756972E-2</v>
      </c>
      <c r="E81" s="422">
        <v>2.710393378684639E-2</v>
      </c>
      <c r="F81" s="422">
        <v>4.3218147632462678E-2</v>
      </c>
      <c r="G81" s="422">
        <v>1.0203656536752703E-2</v>
      </c>
      <c r="H81" s="431">
        <v>0.13750000000000001</v>
      </c>
      <c r="I81" s="430">
        <v>0.13583333333333333</v>
      </c>
      <c r="J81" s="409">
        <v>5.4154999999999998</v>
      </c>
      <c r="K81" s="429">
        <v>5.2495666666666665</v>
      </c>
      <c r="L81" s="428">
        <v>5.3608034499999997</v>
      </c>
      <c r="M81" s="428">
        <v>5.2850887344444448</v>
      </c>
      <c r="N81" s="428">
        <v>6.1303459999999994</v>
      </c>
      <c r="O81" s="428">
        <v>6.1750652700000002</v>
      </c>
      <c r="P81" s="413">
        <v>6370.34</v>
      </c>
      <c r="Q81" s="412">
        <v>-1.3245351115654835E-2</v>
      </c>
      <c r="R81" s="417">
        <v>7.1688247891645851E-2</v>
      </c>
      <c r="S81" s="413">
        <v>1173.826631314002</v>
      </c>
      <c r="T81" s="412">
        <v>-1.4343383597002601E-2</v>
      </c>
      <c r="U81" s="411">
        <v>8.2554312148165998E-2</v>
      </c>
      <c r="V81" s="413">
        <v>1440.88680873564</v>
      </c>
      <c r="W81" s="412">
        <v>-1.7663147611281738E-2</v>
      </c>
      <c r="X81" s="411">
        <v>8.5893957430245971E-2</v>
      </c>
      <c r="Y81" s="413">
        <v>296.34100000000001</v>
      </c>
      <c r="Z81" s="412">
        <v>4.5593838560524791E-3</v>
      </c>
      <c r="AA81" s="411">
        <v>8.1982715499457903E-2</v>
      </c>
      <c r="AB81" s="410">
        <v>2601182</v>
      </c>
      <c r="AC81" s="410">
        <v>9794173</v>
      </c>
      <c r="AD81" s="410">
        <v>1626419</v>
      </c>
      <c r="AE81" s="410">
        <v>6189280</v>
      </c>
      <c r="AF81" s="409">
        <v>7.01</v>
      </c>
      <c r="AG81" s="409">
        <v>5.23</v>
      </c>
    </row>
    <row r="82" spans="1:33" s="432" customFormat="1" ht="15.75" customHeight="1">
      <c r="A82" s="407">
        <v>44896</v>
      </c>
      <c r="B82" s="406" t="s">
        <v>98</v>
      </c>
      <c r="C82" s="405">
        <v>178.6464</v>
      </c>
      <c r="D82" s="404">
        <v>3.0167179011841849E-2</v>
      </c>
      <c r="E82" s="404">
        <v>3.0167179011841849E-2</v>
      </c>
      <c r="F82" s="404">
        <v>2.6939526327891317E-2</v>
      </c>
      <c r="G82" s="404">
        <v>3.9872309685842211E-3</v>
      </c>
      <c r="H82" s="403">
        <v>0.13750000000000001</v>
      </c>
      <c r="I82" s="402">
        <v>0.13750000000000001</v>
      </c>
      <c r="J82" s="395">
        <v>5.2804000000000002</v>
      </c>
      <c r="K82" s="401">
        <v>5.2632000000000003</v>
      </c>
      <c r="L82" s="400">
        <v>5.6526681999999999</v>
      </c>
      <c r="M82" s="400">
        <v>5.4305697599999991</v>
      </c>
      <c r="N82" s="400">
        <v>6.38030732</v>
      </c>
      <c r="O82" s="400">
        <v>6.1989969600000006</v>
      </c>
      <c r="P82" s="398">
        <v>6474.09</v>
      </c>
      <c r="Q82" s="397">
        <v>1.6286414853838194E-2</v>
      </c>
      <c r="R82" s="399">
        <v>5.7850929078894886E-2</v>
      </c>
      <c r="S82" s="398">
        <v>1161.0060000000001</v>
      </c>
      <c r="T82" s="397">
        <v>-1.0922082505191E-2</v>
      </c>
      <c r="U82" s="399">
        <v>5.4512855725947995E-2</v>
      </c>
      <c r="V82" s="398">
        <v>1413.4771473599535</v>
      </c>
      <c r="W82" s="397">
        <v>-1.9022772093901019E-2</v>
      </c>
      <c r="X82" s="396">
        <v>5.2735292085666075E-2</v>
      </c>
      <c r="Y82" s="398">
        <v>298.81200000000001</v>
      </c>
      <c r="Z82" s="397">
        <v>8.3383669488865664E-3</v>
      </c>
      <c r="AA82" s="396">
        <v>6.411498247913161E-2</v>
      </c>
      <c r="AB82" s="433">
        <v>2641485</v>
      </c>
      <c r="AC82" s="433">
        <v>10079676</v>
      </c>
      <c r="AD82" s="433">
        <v>1691277</v>
      </c>
      <c r="AE82" s="433">
        <v>6356659</v>
      </c>
      <c r="AF82" s="395">
        <v>7.2</v>
      </c>
      <c r="AG82" s="395">
        <v>5.23</v>
      </c>
    </row>
    <row r="83" spans="1:33" s="427" customFormat="1" ht="15.75" customHeight="1">
      <c r="A83" s="425">
        <v>44986</v>
      </c>
      <c r="B83" s="424" t="s">
        <v>99</v>
      </c>
      <c r="C83" s="423">
        <v>180.7372</v>
      </c>
      <c r="D83" s="422">
        <v>4.4442967641645348E-2</v>
      </c>
      <c r="E83" s="422">
        <v>3.7520708920671497E-2</v>
      </c>
      <c r="F83" s="422">
        <v>4.4442967641645348E-2</v>
      </c>
      <c r="G83" s="422">
        <v>1.4123603798417594E-2</v>
      </c>
      <c r="H83" s="431">
        <v>0.13750000000000001</v>
      </c>
      <c r="I83" s="430">
        <v>0.13750000000000001</v>
      </c>
      <c r="J83" s="409">
        <v>5.0739999999999998</v>
      </c>
      <c r="K83" s="429">
        <v>5.1917</v>
      </c>
      <c r="L83" s="428">
        <v>5.4997085999999999</v>
      </c>
      <c r="M83" s="428">
        <v>5.5859230866666669</v>
      </c>
      <c r="N83" s="428">
        <v>6.2597937999999997</v>
      </c>
      <c r="O83" s="428">
        <v>6.3620822366666658</v>
      </c>
      <c r="P83" s="413">
        <v>6609.67</v>
      </c>
      <c r="Q83" s="412">
        <v>2.0941939330469506E-2</v>
      </c>
      <c r="R83" s="417">
        <v>4.6507798534815903E-2</v>
      </c>
      <c r="S83" s="413">
        <v>1163.3660199874414</v>
      </c>
      <c r="T83" s="412">
        <v>2.0327371154338358E-3</v>
      </c>
      <c r="U83" s="411">
        <v>1.6772772485371679E-3</v>
      </c>
      <c r="V83" s="413">
        <v>1410.416697967788</v>
      </c>
      <c r="W83" s="412">
        <v>-2.1651919862176738E-3</v>
      </c>
      <c r="X83" s="411">
        <v>-1.7144234349658061E-2</v>
      </c>
      <c r="Y83" s="413">
        <v>301.64299999999997</v>
      </c>
      <c r="Z83" s="412">
        <v>9.4741844370371808E-3</v>
      </c>
      <c r="AA83" s="411">
        <v>4.8999662670881516E-2</v>
      </c>
      <c r="AB83" s="410">
        <v>2581018</v>
      </c>
      <c r="AC83" s="410">
        <v>10341166</v>
      </c>
      <c r="AD83" s="410">
        <v>1635673</v>
      </c>
      <c r="AE83" s="410">
        <v>6517305</v>
      </c>
      <c r="AF83" s="409">
        <v>7.37</v>
      </c>
      <c r="AG83" s="409">
        <v>6.15</v>
      </c>
    </row>
    <row r="84" spans="1:33" ht="15.75" customHeight="1">
      <c r="A84" s="425">
        <v>45078</v>
      </c>
      <c r="B84" s="424" t="s">
        <v>100</v>
      </c>
      <c r="C84" s="423">
        <v>184.2841</v>
      </c>
      <c r="D84" s="422">
        <v>4.1435590824717483E-2</v>
      </c>
      <c r="E84" s="422">
        <v>3.827954432876246E-2</v>
      </c>
      <c r="F84" s="422">
        <v>3.850287148559306E-2</v>
      </c>
      <c r="G84" s="422">
        <v>8.015379940655043E-3</v>
      </c>
      <c r="H84" s="421">
        <v>0.13750000000000001</v>
      </c>
      <c r="I84" s="420">
        <v>0.13750000000000001</v>
      </c>
      <c r="J84" s="408">
        <v>4.7866</v>
      </c>
      <c r="K84" s="419">
        <v>4.9370000000000003</v>
      </c>
      <c r="L84" s="418">
        <v>5.22170194</v>
      </c>
      <c r="M84" s="418">
        <v>5.3650378999999999</v>
      </c>
      <c r="N84" s="418">
        <v>6.08041798</v>
      </c>
      <c r="O84" s="418">
        <v>6.1970869666666664</v>
      </c>
      <c r="P84" s="416">
        <v>6659.95</v>
      </c>
      <c r="Q84" s="415">
        <v>7.6070363573370603E-3</v>
      </c>
      <c r="R84" s="426">
        <v>3.1614737021461004E-2</v>
      </c>
      <c r="S84" s="416">
        <v>1109.2742494385441</v>
      </c>
      <c r="T84" s="415">
        <v>-4.6495917552655697E-2</v>
      </c>
      <c r="U84" s="414">
        <v>-6.8547710371301029E-2</v>
      </c>
      <c r="V84" s="416">
        <v>1315.1650104809123</v>
      </c>
      <c r="W84" s="415">
        <v>-6.7534429806538676E-2</v>
      </c>
      <c r="X84" s="414">
        <v>-0.10337505421313997</v>
      </c>
      <c r="Y84" s="416">
        <v>304.09899999999999</v>
      </c>
      <c r="Z84" s="415">
        <v>8.1420752346317293E-3</v>
      </c>
      <c r="AA84" s="414">
        <v>3.0858045532820899E-2</v>
      </c>
      <c r="AB84" s="410">
        <v>2727580</v>
      </c>
      <c r="AC84" s="410">
        <v>10551265</v>
      </c>
      <c r="AD84" s="410">
        <v>1686827</v>
      </c>
      <c r="AE84" s="410">
        <v>6640196</v>
      </c>
      <c r="AF84" s="408">
        <v>7.28</v>
      </c>
      <c r="AG84" s="408">
        <v>5.69</v>
      </c>
    </row>
    <row r="85" spans="1:33" ht="15.75" customHeight="1">
      <c r="A85" s="425">
        <v>45170</v>
      </c>
      <c r="B85" s="424" t="s">
        <v>101</v>
      </c>
      <c r="C85" s="423">
        <v>187.35239999999999</v>
      </c>
      <c r="D85" s="422">
        <v>3.5299702983788039E-2</v>
      </c>
      <c r="E85" s="422">
        <v>3.3244103638742528E-2</v>
      </c>
      <c r="F85" s="422">
        <v>2.3550371308832974E-2</v>
      </c>
      <c r="G85" s="422">
        <v>8.577835309224735E-4</v>
      </c>
      <c r="H85" s="431">
        <v>0.1275</v>
      </c>
      <c r="I85" s="430">
        <v>0.13250000000000001</v>
      </c>
      <c r="J85" s="409">
        <v>5.0282999999999998</v>
      </c>
      <c r="K85" s="429">
        <v>4.8832000000000004</v>
      </c>
      <c r="L85" s="428">
        <v>5.3164215899999991</v>
      </c>
      <c r="M85" s="428">
        <v>5.2759720533333336</v>
      </c>
      <c r="N85" s="428">
        <v>6.1340231699999999</v>
      </c>
      <c r="O85" s="428">
        <v>6.1398101333333344</v>
      </c>
      <c r="P85" s="413">
        <v>6700.66</v>
      </c>
      <c r="Q85" s="412">
        <v>6.1126585034421144E-3</v>
      </c>
      <c r="R85" s="417">
        <v>5.1852805344769548E-2</v>
      </c>
      <c r="S85" s="413">
        <v>1103.7757764395292</v>
      </c>
      <c r="T85" s="412">
        <v>-4.9568201928403832E-3</v>
      </c>
      <c r="U85" s="411">
        <v>-5.9677343319478715E-2</v>
      </c>
      <c r="V85" s="413">
        <v>1304.4635900890407</v>
      </c>
      <c r="W85" s="412">
        <v>-8.1369412253131657E-3</v>
      </c>
      <c r="X85" s="411">
        <v>-9.4680038584230575E-2</v>
      </c>
      <c r="Y85" s="413">
        <v>307.37400000000002</v>
      </c>
      <c r="Z85" s="412">
        <v>1.0769519136860195E-2</v>
      </c>
      <c r="AA85" s="411">
        <v>3.7230757809415538E-2</v>
      </c>
      <c r="AB85" s="410">
        <v>2769445</v>
      </c>
      <c r="AC85" s="410">
        <v>10719528</v>
      </c>
      <c r="AD85" s="410">
        <v>1748852</v>
      </c>
      <c r="AE85" s="410">
        <v>6762629</v>
      </c>
      <c r="AF85" s="409">
        <v>7</v>
      </c>
      <c r="AG85" s="409">
        <v>5.15</v>
      </c>
    </row>
    <row r="86" spans="1:33" s="432" customFormat="1" ht="15.75" customHeight="1">
      <c r="A86" s="407">
        <v>45261</v>
      </c>
      <c r="B86" s="406" t="s">
        <v>102</v>
      </c>
      <c r="C86" s="405">
        <v>182.89920000000001</v>
      </c>
      <c r="D86" s="404">
        <v>3.2416517981320281E-2</v>
      </c>
      <c r="E86" s="404">
        <v>3.2416517981320281E-2</v>
      </c>
      <c r="F86" s="404">
        <v>2.3805685421032896E-2</v>
      </c>
      <c r="G86" s="404">
        <v>2.7329160919180584E-3</v>
      </c>
      <c r="H86" s="403">
        <v>0.11749999999999999</v>
      </c>
      <c r="I86" s="402">
        <v>0.1225</v>
      </c>
      <c r="J86" s="395">
        <v>4.8571999999999997</v>
      </c>
      <c r="K86" s="401">
        <v>4.9554333333333327</v>
      </c>
      <c r="L86" s="400">
        <v>5.36186308</v>
      </c>
      <c r="M86" s="400">
        <v>5.3687164733333335</v>
      </c>
      <c r="N86" s="400">
        <v>6.1837013199999991</v>
      </c>
      <c r="O86" s="400">
        <v>6.1941264855555547</v>
      </c>
      <c r="P86" s="398">
        <v>6773.27</v>
      </c>
      <c r="Q86" s="397">
        <v>1.0836245981739268E-2</v>
      </c>
      <c r="R86" s="399">
        <v>4.62119000508181E-2</v>
      </c>
      <c r="S86" s="398">
        <v>1124.1344466997759</v>
      </c>
      <c r="T86" s="397">
        <v>1.8444570622774492E-2</v>
      </c>
      <c r="U86" s="399">
        <v>-3.1758279716232463E-2</v>
      </c>
      <c r="V86" s="398">
        <v>1334.4367287918533</v>
      </c>
      <c r="W86" s="397">
        <v>2.2977367042315455E-2</v>
      </c>
      <c r="X86" s="396">
        <v>-5.5919134395437053E-2</v>
      </c>
      <c r="Y86" s="398">
        <v>308.73500000000001</v>
      </c>
      <c r="Z86" s="397">
        <v>4.4278305907461402E-3</v>
      </c>
      <c r="AA86" s="396">
        <v>3.3208171023921373E-2</v>
      </c>
      <c r="AB86" s="433">
        <v>2865301</v>
      </c>
      <c r="AC86" s="433">
        <v>10943344</v>
      </c>
      <c r="AD86" s="433">
        <v>1814674</v>
      </c>
      <c r="AE86" s="433">
        <v>6886026</v>
      </c>
      <c r="AF86" s="395">
        <v>6.55</v>
      </c>
      <c r="AG86" s="395">
        <v>5.56</v>
      </c>
    </row>
    <row r="87" spans="1:33" s="427" customFormat="1" ht="15.75" customHeight="1">
      <c r="A87" s="425">
        <v>45352</v>
      </c>
      <c r="B87" s="424" t="s">
        <v>104</v>
      </c>
      <c r="C87" s="423">
        <v>185.36359999999999</v>
      </c>
      <c r="D87" s="422">
        <v>2.5597386702903346E-2</v>
      </c>
      <c r="E87" s="422">
        <v>2.781350147316819E-2</v>
      </c>
      <c r="F87" s="422">
        <v>2.5597386702903346E-2</v>
      </c>
      <c r="G87" s="422">
        <v>9.595353037720411E-3</v>
      </c>
      <c r="H87" s="431">
        <v>0.1075</v>
      </c>
      <c r="I87" s="430">
        <v>0.11083333333333334</v>
      </c>
      <c r="J87" s="409">
        <v>5.0141</v>
      </c>
      <c r="K87" s="429">
        <v>4.9502333333333333</v>
      </c>
      <c r="L87" s="428">
        <v>5.4102138999999996</v>
      </c>
      <c r="M87" s="428">
        <v>5.3528523111111106</v>
      </c>
      <c r="N87" s="428">
        <v>6.3292984299999997</v>
      </c>
      <c r="O87" s="428">
        <v>6.2546198166666658</v>
      </c>
      <c r="P87" s="413">
        <v>6869.14</v>
      </c>
      <c r="Q87" s="412">
        <v>1.4154167780112026E-2</v>
      </c>
      <c r="R87" s="417">
        <v>3.925612019964686E-2</v>
      </c>
      <c r="S87" s="413">
        <v>1113.9404955164857</v>
      </c>
      <c r="T87" s="412">
        <v>-9.068266890332799E-3</v>
      </c>
      <c r="U87" s="411">
        <v>-4.2484930470540361E-2</v>
      </c>
      <c r="V87" s="413">
        <v>1311.1473291753964</v>
      </c>
      <c r="W87" s="412">
        <v>-1.7452606866975362E-2</v>
      </c>
      <c r="X87" s="411">
        <v>-7.038300733068803E-2</v>
      </c>
      <c r="Y87" s="413">
        <v>312.10700000000003</v>
      </c>
      <c r="Z87" s="412">
        <v>1.0921988112782888E-2</v>
      </c>
      <c r="AA87" s="411">
        <v>3.4690014354717524E-2</v>
      </c>
      <c r="AB87" s="410">
        <v>2753200</v>
      </c>
      <c r="AC87" s="410">
        <v>11115526</v>
      </c>
      <c r="AD87" s="410">
        <v>1778714</v>
      </c>
      <c r="AE87" s="410">
        <v>7029067</v>
      </c>
      <c r="AF87" s="409">
        <v>6.53</v>
      </c>
      <c r="AG87" s="409">
        <v>5.41</v>
      </c>
    </row>
    <row r="88" spans="1:33" ht="15.75" customHeight="1">
      <c r="A88" s="425">
        <v>45444</v>
      </c>
      <c r="B88" s="424" t="s">
        <v>105</v>
      </c>
      <c r="C88" s="423">
        <v>190.42859999999999</v>
      </c>
      <c r="D88" s="422">
        <v>2.9507593118538455E-2</v>
      </c>
      <c r="E88" s="422">
        <v>2.6605407883811605E-2</v>
      </c>
      <c r="F88" s="422">
        <v>3.334254013232818E-2</v>
      </c>
      <c r="G88" s="422">
        <v>1.4738199298687471E-2</v>
      </c>
      <c r="H88" s="421">
        <v>0.105</v>
      </c>
      <c r="I88" s="420">
        <v>0.10583333333333333</v>
      </c>
      <c r="J88" s="408">
        <v>5.5941000000000001</v>
      </c>
      <c r="K88" s="419">
        <v>5.2196999999999996</v>
      </c>
      <c r="L88" s="418">
        <v>5.9929593299999997</v>
      </c>
      <c r="M88" s="418">
        <v>5.6071757299999989</v>
      </c>
      <c r="N88" s="418">
        <v>7.0737394499999997</v>
      </c>
      <c r="O88" s="418">
        <v>6.5931770599999986</v>
      </c>
      <c r="P88" s="416">
        <v>6941.51</v>
      </c>
      <c r="Q88" s="415">
        <v>1.0535525553417191E-2</v>
      </c>
      <c r="R88" s="426">
        <v>4.2276593668120643E-2</v>
      </c>
      <c r="S88" s="416">
        <v>1136.5272560396982</v>
      </c>
      <c r="T88" s="415">
        <v>2.0276451582577515E-2</v>
      </c>
      <c r="U88" s="414">
        <v>2.4568321688660966E-2</v>
      </c>
      <c r="V88" s="416">
        <v>1340.8045695618666</v>
      </c>
      <c r="W88" s="415">
        <v>2.2619304273854723E-2</v>
      </c>
      <c r="X88" s="414">
        <v>1.9495317223789943E-2</v>
      </c>
      <c r="Y88" s="416">
        <v>313.13099999999997</v>
      </c>
      <c r="Z88" s="415">
        <v>3.2809260926538464E-3</v>
      </c>
      <c r="AA88" s="414">
        <v>2.9700853998204435E-2</v>
      </c>
      <c r="AB88" s="410">
        <v>2921229</v>
      </c>
      <c r="AC88" s="410">
        <v>11309175</v>
      </c>
      <c r="AD88" s="410">
        <v>1828528</v>
      </c>
      <c r="AE88" s="410">
        <v>7170768</v>
      </c>
      <c r="AF88" s="408">
        <v>6.67</v>
      </c>
      <c r="AG88" s="408">
        <v>5.91</v>
      </c>
    </row>
    <row r="89" spans="1:33" ht="14.25">
      <c r="A89" s="425">
        <v>45536</v>
      </c>
      <c r="B89" s="424" t="s">
        <v>106</v>
      </c>
      <c r="C89" s="423">
        <v>194.93559999999999</v>
      </c>
      <c r="D89" s="422">
        <v>3.3227686256604994E-2</v>
      </c>
      <c r="E89" s="422">
        <v>3.0925141456438654E-2</v>
      </c>
      <c r="F89" s="422">
        <v>4.0475595722285984E-2</v>
      </c>
      <c r="G89" s="422">
        <v>7.9972949487516765E-3</v>
      </c>
      <c r="H89" s="421">
        <v>0.1075</v>
      </c>
      <c r="I89" s="420">
        <v>0.10583333333333333</v>
      </c>
      <c r="J89" s="408">
        <v>5.45</v>
      </c>
      <c r="K89" s="419">
        <v>5.5459333333333332</v>
      </c>
      <c r="L89" s="418">
        <v>6.0685750000000001</v>
      </c>
      <c r="M89" s="418">
        <v>6.1021904466666665</v>
      </c>
      <c r="N89" s="418">
        <v>7.3040900000000004</v>
      </c>
      <c r="O89" s="418">
        <v>7.2773737199999999</v>
      </c>
      <c r="P89" s="413">
        <v>6997.15</v>
      </c>
      <c r="Q89" s="412">
        <v>8.0155470495610892E-3</v>
      </c>
      <c r="R89" s="417">
        <v>4.424788005957625E-2</v>
      </c>
      <c r="S89" s="416">
        <v>1153.7897191042543</v>
      </c>
      <c r="T89" s="415">
        <v>1.5188780535460467E-2</v>
      </c>
      <c r="U89" s="414">
        <v>4.5311687149047764E-2</v>
      </c>
      <c r="V89" s="416">
        <v>1363.2703011336839</v>
      </c>
      <c r="W89" s="415">
        <v>1.6755410953856131E-2</v>
      </c>
      <c r="X89" s="414">
        <v>4.5081144074422985E-2</v>
      </c>
      <c r="Y89" s="413">
        <v>314.851</v>
      </c>
      <c r="Z89" s="412">
        <v>5.492908718715217E-3</v>
      </c>
      <c r="AA89" s="411">
        <v>2.4325414641446441E-2</v>
      </c>
      <c r="AB89" s="410">
        <v>2989913</v>
      </c>
      <c r="AC89" s="410">
        <v>11529643</v>
      </c>
      <c r="AD89" s="410">
        <v>1915961</v>
      </c>
      <c r="AE89" s="410">
        <v>7337877</v>
      </c>
      <c r="AF89" s="409">
        <v>6.91</v>
      </c>
      <c r="AG89" s="408">
        <v>6.28</v>
      </c>
    </row>
    <row r="90" spans="1:33" ht="15.75">
      <c r="A90" s="407">
        <v>45627</v>
      </c>
      <c r="B90" s="406" t="s">
        <v>107</v>
      </c>
      <c r="C90" s="405">
        <v>189.51390000000001</v>
      </c>
      <c r="D90" s="404">
        <v>3.3958547907858572E-2</v>
      </c>
      <c r="E90" s="404">
        <v>3.3958547907858572E-2</v>
      </c>
      <c r="F90" s="404">
        <v>3.6165822485828336E-2</v>
      </c>
      <c r="G90" s="404">
        <v>5.3063601594272036E-4</v>
      </c>
      <c r="H90" s="403">
        <v>0.1225</v>
      </c>
      <c r="I90" s="402">
        <v>0.11416666666666667</v>
      </c>
      <c r="J90" s="395">
        <v>6.1773999999999996</v>
      </c>
      <c r="K90" s="401">
        <v>5.8423177109440276</v>
      </c>
      <c r="L90" s="400">
        <v>6.3960799599999998</v>
      </c>
      <c r="M90" s="400">
        <v>6.1957779324561413</v>
      </c>
      <c r="N90" s="400">
        <v>7.7334870599999999</v>
      </c>
      <c r="O90" s="400">
        <v>7.4224699078306884</v>
      </c>
      <c r="P90" s="398">
        <v>7100.5</v>
      </c>
      <c r="Q90" s="397">
        <v>1.4770299336158255E-2</v>
      </c>
      <c r="R90" s="399">
        <v>4.8311967483947837E-2</v>
      </c>
      <c r="S90" s="398">
        <v>1197.6040344047569</v>
      </c>
      <c r="T90" s="397">
        <v>3.7974263919180906E-2</v>
      </c>
      <c r="U90" s="399">
        <v>6.5356584277505458E-2</v>
      </c>
      <c r="V90" s="398">
        <v>1430.9615064622235</v>
      </c>
      <c r="W90" s="397">
        <v>4.9653546528702464E-2</v>
      </c>
      <c r="X90" s="396">
        <v>7.233372372608482E-2</v>
      </c>
      <c r="Y90" s="398">
        <v>317.60300000000001</v>
      </c>
      <c r="Z90" s="397">
        <v>8.7406423991029936E-3</v>
      </c>
      <c r="AA90" s="396">
        <v>2.872366268806581E-2</v>
      </c>
      <c r="AB90" s="433">
        <v>3080367</v>
      </c>
      <c r="AC90" s="433">
        <v>11744709</v>
      </c>
      <c r="AD90" s="433">
        <v>1966674</v>
      </c>
      <c r="AE90" s="433">
        <v>7489877</v>
      </c>
      <c r="AF90" s="395">
        <v>7.43</v>
      </c>
      <c r="AG90" s="395">
        <v>6.66</v>
      </c>
    </row>
    <row r="91" spans="1:33" s="498" customFormat="1" ht="14.25">
      <c r="A91" s="508">
        <v>45717</v>
      </c>
      <c r="B91" s="508" t="s">
        <v>108</v>
      </c>
      <c r="C91" s="506">
        <v>190.65129999999999</v>
      </c>
      <c r="D91" s="507">
        <v>2.8526096817282465E-2</v>
      </c>
      <c r="E91" s="507">
        <v>3.4639984116757727E-2</v>
      </c>
      <c r="F91" s="507">
        <v>2.8526096817282465E-2</v>
      </c>
      <c r="G91" s="507">
        <v>1.3963479874742557E-2</v>
      </c>
      <c r="H91" s="421">
        <v>0.14249999999999999</v>
      </c>
      <c r="I91" s="420">
        <v>0.13583333333333333</v>
      </c>
      <c r="J91" s="500">
        <v>5.7057000000000002</v>
      </c>
      <c r="K91" s="505">
        <v>5.8487967846669475</v>
      </c>
      <c r="L91" s="500">
        <v>6.1712851199999994</v>
      </c>
      <c r="M91" s="505">
        <v>6.1515694982198736</v>
      </c>
      <c r="N91" s="504">
        <v>7.3643469900000005</v>
      </c>
      <c r="O91" s="504">
        <v>7.3848857802133114</v>
      </c>
      <c r="P91" s="503">
        <v>7245.38</v>
      </c>
      <c r="Q91" s="502">
        <v>2.0404196887543247E-2</v>
      </c>
      <c r="R91" s="426">
        <v>5.4772504272732725E-2</v>
      </c>
      <c r="S91" s="503">
        <v>1209.3703882925117</v>
      </c>
      <c r="T91" s="502">
        <v>9.8249116984672202E-3</v>
      </c>
      <c r="U91" s="501">
        <v>8.5668752648927926E-2</v>
      </c>
      <c r="V91" s="503">
        <v>1440.7183261457619</v>
      </c>
      <c r="W91" s="502">
        <v>6.8183662799290445E-3</v>
      </c>
      <c r="X91" s="501">
        <v>9.8822606801826751E-2</v>
      </c>
      <c r="Y91" s="503">
        <v>319.61500000000001</v>
      </c>
      <c r="Z91" s="502">
        <v>6.3349527554841245E-3</v>
      </c>
      <c r="AA91" s="501">
        <v>2.4055852640280317E-2</v>
      </c>
      <c r="AB91" s="410">
        <v>3019579</v>
      </c>
      <c r="AC91" s="410">
        <v>12011088</v>
      </c>
      <c r="AD91" s="410">
        <v>1933978</v>
      </c>
      <c r="AE91" s="410">
        <v>7645141</v>
      </c>
      <c r="AF91" s="500">
        <v>7.97</v>
      </c>
      <c r="AG91" s="500">
        <v>7.68</v>
      </c>
    </row>
    <row r="92" spans="1:33" s="498" customFormat="1" ht="14.25">
      <c r="A92" s="499">
        <v>45809</v>
      </c>
      <c r="B92" s="499" t="s">
        <v>109</v>
      </c>
      <c r="C92" s="393">
        <v>194.9988864</v>
      </c>
      <c r="D92" s="392">
        <v>2.6232546604213702E-2</v>
      </c>
      <c r="E92" s="392">
        <v>3.2244603332941102E-2</v>
      </c>
      <c r="F92" s="392">
        <v>2.4000000000000021E-2</v>
      </c>
      <c r="G92" s="392">
        <v>4.8999999999999044E-3</v>
      </c>
      <c r="H92" s="421">
        <v>0.15</v>
      </c>
      <c r="I92" s="420">
        <v>0.14666666666666667</v>
      </c>
      <c r="J92" s="408">
        <v>5.4317000000000002</v>
      </c>
      <c r="K92" s="419">
        <v>5.6674264157706107</v>
      </c>
      <c r="L92" s="418">
        <v>6.4023447900000008</v>
      </c>
      <c r="M92" s="418">
        <v>6.5103616380095595</v>
      </c>
      <c r="N92" s="418">
        <v>7.4490333800000004</v>
      </c>
      <c r="O92" s="418">
        <v>7.6548039455675037</v>
      </c>
      <c r="P92" s="416">
        <v>7312.97</v>
      </c>
      <c r="Q92" s="415">
        <v>9.3287032564199901E-3</v>
      </c>
      <c r="R92" s="426">
        <v>5.3512852390906307E-2</v>
      </c>
      <c r="S92" s="416">
        <v>1186.156032109953</v>
      </c>
      <c r="T92" s="415">
        <v>-1.9195406475376542E-2</v>
      </c>
      <c r="U92" s="414">
        <v>4.3667035529961318E-2</v>
      </c>
      <c r="V92" s="416">
        <v>1394.5733551642186</v>
      </c>
      <c r="W92" s="415">
        <v>-3.2029141397119099E-2</v>
      </c>
      <c r="X92" s="414">
        <v>4.0101881230850678E-2</v>
      </c>
      <c r="Y92" s="416">
        <v>321.51225725736606</v>
      </c>
      <c r="Z92" s="415">
        <v>5.9360707644073862E-3</v>
      </c>
      <c r="AA92" s="414">
        <v>2.6765977362081861E-2</v>
      </c>
      <c r="AB92" s="410">
        <v>3130417.0403332333</v>
      </c>
      <c r="AC92" s="410">
        <v>12220276.040333234</v>
      </c>
      <c r="AD92" s="410">
        <v>1946168.6311472754</v>
      </c>
      <c r="AE92" s="410">
        <v>7762781.6311472757</v>
      </c>
      <c r="AF92" s="408">
        <v>8.65</v>
      </c>
      <c r="AG92" s="408">
        <v>7.61</v>
      </c>
    </row>
    <row r="93" spans="1:33" ht="14.25">
      <c r="A93" s="394">
        <v>45901</v>
      </c>
      <c r="B93" s="394" t="s">
        <v>110</v>
      </c>
      <c r="C93" s="393">
        <v>198.58089571999997</v>
      </c>
      <c r="D93" s="392">
        <v>2.3659758855272051E-2</v>
      </c>
      <c r="E93" s="392">
        <v>2.6694879721666176E-2</v>
      </c>
      <c r="F93" s="392">
        <v>1.8699999999999939E-2</v>
      </c>
      <c r="G93" s="392">
        <v>2.0000000000000018E-3</v>
      </c>
      <c r="H93" s="391">
        <v>0.15</v>
      </c>
      <c r="I93" s="390">
        <v>0.15</v>
      </c>
      <c r="J93" s="382">
        <v>5.5169499999999996</v>
      </c>
      <c r="K93" s="389">
        <v>5.5225999999999997</v>
      </c>
      <c r="L93" s="382">
        <v>6.6203399999999997</v>
      </c>
      <c r="M93" s="389">
        <v>6.6271199999999997</v>
      </c>
      <c r="N93" s="388">
        <v>7.7026675795367758</v>
      </c>
      <c r="O93" s="388">
        <v>7.7105560091626355</v>
      </c>
      <c r="P93" s="386">
        <v>7359.28</v>
      </c>
      <c r="Q93" s="385">
        <v>6.3325844355985872E-3</v>
      </c>
      <c r="R93" s="387">
        <v>5.1753928385128267E-2</v>
      </c>
      <c r="S93" s="386">
        <v>1186.6504873350982</v>
      </c>
      <c r="T93" s="385">
        <v>4.1685512846534323E-4</v>
      </c>
      <c r="U93" s="384">
        <v>2.8480725462136425E-2</v>
      </c>
      <c r="V93" s="386">
        <v>1389.5726327991038</v>
      </c>
      <c r="W93" s="385">
        <v>-3.5858439045868273E-3</v>
      </c>
      <c r="X93" s="384">
        <v>1.9293555829351661E-2</v>
      </c>
      <c r="Y93" s="386">
        <v>325.32439530671866</v>
      </c>
      <c r="Z93" s="385">
        <v>1.1856898028932861E-2</v>
      </c>
      <c r="AA93" s="384">
        <v>3.3264608677497254E-2</v>
      </c>
      <c r="AB93" s="383">
        <v>3187436.1701841075</v>
      </c>
      <c r="AC93" s="383">
        <v>12417799.210517341</v>
      </c>
      <c r="AD93" s="383">
        <v>2040737.5603389491</v>
      </c>
      <c r="AE93" s="383">
        <v>7887558.1914862245</v>
      </c>
      <c r="AF93" s="382">
        <v>8.9600000000000009</v>
      </c>
      <c r="AG93" s="382">
        <v>7.56946533272313</v>
      </c>
    </row>
    <row r="94" spans="1:33" ht="15.75">
      <c r="A94" s="381">
        <v>45992</v>
      </c>
      <c r="B94" s="380" t="s">
        <v>111</v>
      </c>
      <c r="C94" s="379">
        <v>192.73563629999998</v>
      </c>
      <c r="D94" s="378">
        <v>2.1999606730333188E-2</v>
      </c>
      <c r="E94" s="378">
        <v>2.1999606730333188E-2</v>
      </c>
      <c r="F94" s="378">
        <v>1.6999999999999904E-2</v>
      </c>
      <c r="G94" s="378">
        <v>9.9999999999988987E-4</v>
      </c>
      <c r="H94" s="377">
        <v>0.15</v>
      </c>
      <c r="I94" s="376">
        <v>0.15</v>
      </c>
      <c r="J94" s="366">
        <v>5.5</v>
      </c>
      <c r="K94" s="375">
        <v>5.5056499999999993</v>
      </c>
      <c r="L94" s="366">
        <v>6.6</v>
      </c>
      <c r="M94" s="375">
        <v>6.6067799999999988</v>
      </c>
      <c r="N94" s="374">
        <v>7.6790022906591995</v>
      </c>
      <c r="O94" s="374">
        <v>7.6868907202850574</v>
      </c>
      <c r="P94" s="370">
        <v>7460.11</v>
      </c>
      <c r="Q94" s="369">
        <v>1.3701068582796072E-2</v>
      </c>
      <c r="R94" s="373">
        <v>5.0645729174001675E-2</v>
      </c>
      <c r="S94" s="370">
        <v>1218.6245683814675</v>
      </c>
      <c r="T94" s="369">
        <v>2.6944817692844403E-2</v>
      </c>
      <c r="U94" s="373">
        <v>1.7552156950739084E-2</v>
      </c>
      <c r="V94" s="370">
        <v>1434.9825692412319</v>
      </c>
      <c r="W94" s="369">
        <v>3.2679066477191654E-2</v>
      </c>
      <c r="X94" s="368">
        <v>2.8100425908379467E-3</v>
      </c>
      <c r="Y94" s="370">
        <v>329.63869270071882</v>
      </c>
      <c r="Z94" s="369">
        <v>1.3261524362268018E-2</v>
      </c>
      <c r="AA94" s="368">
        <v>3.7895399919770423E-2</v>
      </c>
      <c r="AB94" s="367">
        <v>3278385.7551719625</v>
      </c>
      <c r="AC94" s="367">
        <v>12615817.965689303</v>
      </c>
      <c r="AD94" s="367">
        <v>2126784.8095533433</v>
      </c>
      <c r="AE94" s="367">
        <v>8047669.0010395683</v>
      </c>
      <c r="AF94" s="366">
        <v>8.8080029007604104</v>
      </c>
      <c r="AG94" s="366">
        <v>7.2926072491665694</v>
      </c>
    </row>
    <row r="95" spans="1:33" ht="14.25">
      <c r="A95" s="394">
        <v>46082</v>
      </c>
      <c r="B95" s="394" t="s">
        <v>113</v>
      </c>
      <c r="C95" s="393">
        <v>192.74846429999997</v>
      </c>
      <c r="D95" s="392">
        <v>1.0999999999999899E-2</v>
      </c>
      <c r="E95" s="392">
        <v>1.7679899321959347E-2</v>
      </c>
      <c r="F95" s="392">
        <v>1.0999999999999899E-2</v>
      </c>
      <c r="G95" s="392">
        <v>4.9999999999998934E-3</v>
      </c>
      <c r="H95" s="391">
        <v>0.14249999999999999</v>
      </c>
      <c r="I95" s="390">
        <v>0.14583333333333334</v>
      </c>
      <c r="J95" s="382">
        <v>5.5</v>
      </c>
      <c r="K95" s="389">
        <v>5.5</v>
      </c>
      <c r="L95" s="382">
        <v>6.6</v>
      </c>
      <c r="M95" s="389">
        <v>6.6</v>
      </c>
      <c r="N95" s="388">
        <v>7.6790022906591995</v>
      </c>
      <c r="O95" s="388">
        <v>7.6790022906591995</v>
      </c>
      <c r="P95" s="386">
        <v>7562.8</v>
      </c>
      <c r="Q95" s="385">
        <v>1.3765212577294461E-2</v>
      </c>
      <c r="R95" s="387">
        <v>4.380998650174317E-2</v>
      </c>
      <c r="S95" s="386">
        <v>1230.1187770923248</v>
      </c>
      <c r="T95" s="385">
        <v>9.4321163458270796E-3</v>
      </c>
      <c r="U95" s="384">
        <v>1.7156355902766318E-2</v>
      </c>
      <c r="V95" s="386" t="s">
        <v>270</v>
      </c>
      <c r="W95" s="385" t="s">
        <v>270</v>
      </c>
      <c r="X95" s="384" t="s">
        <v>270</v>
      </c>
      <c r="Y95" s="386">
        <v>331.67989668438236</v>
      </c>
      <c r="Z95" s="385">
        <v>6.192246325636086E-3</v>
      </c>
      <c r="AA95" s="384">
        <v>3.7748217963432085E-2</v>
      </c>
      <c r="AB95" s="383">
        <v>3178607.3249051902</v>
      </c>
      <c r="AC95" s="383">
        <v>12774846.290594494</v>
      </c>
      <c r="AD95" s="383">
        <v>2065522.1393519775</v>
      </c>
      <c r="AE95" s="383">
        <v>8179213.1403915454</v>
      </c>
      <c r="AF95" s="382">
        <v>8.5931798853946688</v>
      </c>
      <c r="AG95" s="382">
        <v>6.6871118256794304</v>
      </c>
    </row>
    <row r="96" spans="1:33" ht="14.25">
      <c r="A96" s="394">
        <v>46174</v>
      </c>
      <c r="B96" s="394" t="s">
        <v>114</v>
      </c>
      <c r="C96" s="393">
        <v>197.65087125504002</v>
      </c>
      <c r="D96" s="392">
        <v>1.23146554118716E-2</v>
      </c>
      <c r="E96" s="392">
        <v>1.5083996760656193E-2</v>
      </c>
      <c r="F96" s="392">
        <v>1.3600000000000056E-2</v>
      </c>
      <c r="G96" s="392">
        <v>4.9999999999998934E-3</v>
      </c>
      <c r="H96" s="391">
        <v>0.13250000000000001</v>
      </c>
      <c r="I96" s="390">
        <v>0.13583333333333333</v>
      </c>
      <c r="J96" s="382">
        <v>5.5</v>
      </c>
      <c r="K96" s="389">
        <v>5.5</v>
      </c>
      <c r="L96" s="382">
        <v>6.6</v>
      </c>
      <c r="M96" s="389">
        <v>6.6</v>
      </c>
      <c r="N96" s="388">
        <v>7.6790022906591995</v>
      </c>
      <c r="O96" s="388">
        <v>7.6790022906591995</v>
      </c>
      <c r="P96" s="386">
        <v>7629.7</v>
      </c>
      <c r="Q96" s="385">
        <v>8.8459300788068518E-3</v>
      </c>
      <c r="R96" s="387">
        <v>4.3310720541722469E-2</v>
      </c>
      <c r="S96" s="386">
        <v>1241.870604463302</v>
      </c>
      <c r="T96" s="385">
        <v>9.5534086543702657E-3</v>
      </c>
      <c r="U96" s="384">
        <v>4.6970694280619174E-2</v>
      </c>
      <c r="V96" s="386" t="s">
        <v>270</v>
      </c>
      <c r="W96" s="385" t="s">
        <v>270</v>
      </c>
      <c r="X96" s="384" t="s">
        <v>270</v>
      </c>
      <c r="Y96" s="386">
        <v>333.73374030591356</v>
      </c>
      <c r="Z96" s="385">
        <v>6.192246325636086E-3</v>
      </c>
      <c r="AA96" s="384">
        <v>3.8012494928814977E-2</v>
      </c>
      <c r="AB96" s="383">
        <v>3303757.2467034501</v>
      </c>
      <c r="AC96" s="383">
        <v>12948186.49696471</v>
      </c>
      <c r="AD96" s="383">
        <v>2081641.1630467218</v>
      </c>
      <c r="AE96" s="383">
        <v>8314685.672290992</v>
      </c>
      <c r="AF96" s="382">
        <v>8.2713519015947021</v>
      </c>
      <c r="AG96" s="382">
        <v>6.5701738251933106</v>
      </c>
    </row>
    <row r="97" spans="1:33" ht="14.25">
      <c r="A97" s="394">
        <v>46266</v>
      </c>
      <c r="B97" s="394" t="s">
        <v>115</v>
      </c>
      <c r="C97" s="393">
        <v>201.65889960365999</v>
      </c>
      <c r="D97" s="392">
        <v>1.3397358131473469E-2</v>
      </c>
      <c r="E97" s="392">
        <v>1.4279755725751908E-2</v>
      </c>
      <c r="F97" s="392">
        <v>1.5500000000000069E-2</v>
      </c>
      <c r="G97" s="392">
        <v>4.9999999999998934E-3</v>
      </c>
      <c r="H97" s="391">
        <v>0.1275</v>
      </c>
      <c r="I97" s="390">
        <v>0.12916666666666665</v>
      </c>
      <c r="J97" s="382">
        <v>5.5</v>
      </c>
      <c r="K97" s="389">
        <v>5.5</v>
      </c>
      <c r="L97" s="382">
        <v>6.6</v>
      </c>
      <c r="M97" s="389">
        <v>6.6</v>
      </c>
      <c r="N97" s="388">
        <v>7.6790022906591995</v>
      </c>
      <c r="O97" s="388">
        <v>7.6790022906591995</v>
      </c>
      <c r="P97" s="386">
        <v>7681.69</v>
      </c>
      <c r="Q97" s="385">
        <v>6.8141604519180721E-3</v>
      </c>
      <c r="R97" s="387">
        <v>4.380999228185356E-2</v>
      </c>
      <c r="S97" s="386">
        <v>1252.4855476546045</v>
      </c>
      <c r="T97" s="385">
        <v>8.5475436435584751E-3</v>
      </c>
      <c r="U97" s="384">
        <v>5.5479739840965658E-2</v>
      </c>
      <c r="V97" s="386" t="s">
        <v>270</v>
      </c>
      <c r="W97" s="385" t="s">
        <v>270</v>
      </c>
      <c r="X97" s="384" t="s">
        <v>270</v>
      </c>
      <c r="Y97" s="386">
        <v>335.80030183306366</v>
      </c>
      <c r="Z97" s="385">
        <v>6.192246325636086E-3</v>
      </c>
      <c r="AA97" s="384">
        <v>3.220141703934698E-2</v>
      </c>
      <c r="AB97" s="383">
        <v>3370239.4062452111</v>
      </c>
      <c r="AC97" s="383">
        <v>13130989.733025813</v>
      </c>
      <c r="AD97" s="383">
        <v>2186047.6840131357</v>
      </c>
      <c r="AE97" s="383">
        <v>8459995.7959651779</v>
      </c>
      <c r="AF97" s="382">
        <v>8.0675479681869078</v>
      </c>
      <c r="AG97" s="382">
        <v>6.497186938628853</v>
      </c>
    </row>
    <row r="98" spans="1:33" ht="15.75">
      <c r="A98" s="381">
        <v>46357</v>
      </c>
      <c r="B98" s="380" t="s">
        <v>116</v>
      </c>
      <c r="C98" s="379">
        <v>196.39761338969996</v>
      </c>
      <c r="D98" s="378">
        <v>1.4787158646593745E-2</v>
      </c>
      <c r="E98" s="378">
        <v>1.4787158646593745E-2</v>
      </c>
      <c r="F98" s="378">
        <v>1.8999999999999906E-2</v>
      </c>
      <c r="G98" s="378">
        <v>4.9999999999998934E-3</v>
      </c>
      <c r="H98" s="377">
        <v>0.1275</v>
      </c>
      <c r="I98" s="376">
        <v>0.1275</v>
      </c>
      <c r="J98" s="366">
        <v>5.5</v>
      </c>
      <c r="K98" s="375">
        <v>5.5</v>
      </c>
      <c r="L98" s="366">
        <v>6.6</v>
      </c>
      <c r="M98" s="375">
        <v>6.6</v>
      </c>
      <c r="N98" s="374">
        <v>7.6790022906591995</v>
      </c>
      <c r="O98" s="374">
        <v>7.6790022906591995</v>
      </c>
      <c r="P98" s="370">
        <v>7786.03</v>
      </c>
      <c r="Q98" s="369">
        <v>1.3582948543875206E-2</v>
      </c>
      <c r="R98" s="373">
        <v>4.3688363844500921E-2</v>
      </c>
      <c r="S98" s="370">
        <v>1263.2972289529905</v>
      </c>
      <c r="T98" s="369">
        <v>8.6321804819480263E-3</v>
      </c>
      <c r="U98" s="373">
        <v>3.6658263529723234E-2</v>
      </c>
      <c r="V98" s="370" t="s">
        <v>270</v>
      </c>
      <c r="W98" s="372" t="s">
        <v>270</v>
      </c>
      <c r="X98" s="371" t="s">
        <v>270</v>
      </c>
      <c r="Y98" s="370">
        <v>337.87966001823696</v>
      </c>
      <c r="Z98" s="369">
        <v>6.192246325636086E-3</v>
      </c>
      <c r="AA98" s="368">
        <v>2.5000000000000577E-2</v>
      </c>
      <c r="AB98" s="367">
        <v>3478352.2931033908</v>
      </c>
      <c r="AC98" s="367">
        <v>13330956.270957243</v>
      </c>
      <c r="AD98" s="367">
        <v>2281618.8536958438</v>
      </c>
      <c r="AE98" s="367">
        <v>8614829.8401076794</v>
      </c>
      <c r="AF98" s="366">
        <v>7.9054419552192128</v>
      </c>
      <c r="AG98" s="366">
        <v>6.4309774641554354</v>
      </c>
    </row>
    <row r="99" spans="1:33" ht="14.25">
      <c r="A99" s="394">
        <v>46447</v>
      </c>
      <c r="B99" s="394" t="s">
        <v>122</v>
      </c>
      <c r="C99" s="393">
        <v>196.24113400735905</v>
      </c>
      <c r="D99" s="392">
        <v>1.8120350374999594E-2</v>
      </c>
      <c r="E99" s="392">
        <v>1.6538612328906854E-2</v>
      </c>
      <c r="F99" s="392">
        <v>1.8120350374999594E-2</v>
      </c>
      <c r="G99" s="392">
        <v>2.9999999999998916E-3</v>
      </c>
      <c r="H99" s="391">
        <v>0.1225</v>
      </c>
      <c r="I99" s="390">
        <v>0.12416666666666666</v>
      </c>
      <c r="J99" s="382">
        <v>5.55</v>
      </c>
      <c r="K99" s="389">
        <v>5.5333333333333341</v>
      </c>
      <c r="L99" s="382">
        <v>6.6599999999999993</v>
      </c>
      <c r="M99" s="389">
        <v>6.6400000000000006</v>
      </c>
      <c r="N99" s="388">
        <v>7.748811402392465</v>
      </c>
      <c r="O99" s="388">
        <v>7.7255416984813774</v>
      </c>
      <c r="P99" s="386">
        <v>7894.6564265438165</v>
      </c>
      <c r="Q99" s="385">
        <v>1.395145235040407E-2</v>
      </c>
      <c r="R99" s="387">
        <v>4.3880100828240343E-2</v>
      </c>
      <c r="S99" s="386">
        <v>1271.5183110425426</v>
      </c>
      <c r="T99" s="385">
        <v>6.507638820965056E-3</v>
      </c>
      <c r="U99" s="384">
        <v>3.3654907738320583E-2</v>
      </c>
      <c r="V99" s="386" t="s">
        <v>270</v>
      </c>
      <c r="W99" s="385" t="s">
        <v>270</v>
      </c>
      <c r="X99" s="384" t="s">
        <v>270</v>
      </c>
      <c r="Y99" s="386">
        <v>339.97189410149207</v>
      </c>
      <c r="Z99" s="385">
        <v>6.192246325636086E-3</v>
      </c>
      <c r="AA99" s="384">
        <v>2.5000000000000355E-2</v>
      </c>
      <c r="AB99" s="383">
        <v>3405758.1893758271</v>
      </c>
      <c r="AC99" s="383">
        <v>13558107.135427879</v>
      </c>
      <c r="AD99" s="383">
        <v>2243853.8278287598</v>
      </c>
      <c r="AE99" s="383">
        <v>8793161.5285844598</v>
      </c>
      <c r="AF99" s="382">
        <v>7.7238235762113101</v>
      </c>
      <c r="AG99" s="382">
        <v>6.3654851289888255</v>
      </c>
    </row>
    <row r="100" spans="1:33" ht="14.25">
      <c r="A100" s="394">
        <v>46539</v>
      </c>
      <c r="B100" s="394" t="s">
        <v>123</v>
      </c>
      <c r="C100" s="393">
        <v>200.83191185769908</v>
      </c>
      <c r="D100" s="392">
        <v>1.7094573945752201E-2</v>
      </c>
      <c r="E100" s="392">
        <v>1.7159292576456098E-2</v>
      </c>
      <c r="F100" s="392">
        <v>1.6094240224999501E-2</v>
      </c>
      <c r="G100" s="392">
        <v>2.9999999999998916E-3</v>
      </c>
      <c r="H100" s="391">
        <v>0.11749999999999999</v>
      </c>
      <c r="I100" s="390">
        <v>0.11916666666666666</v>
      </c>
      <c r="J100" s="382">
        <v>5.6</v>
      </c>
      <c r="K100" s="389">
        <v>5.583333333333333</v>
      </c>
      <c r="L100" s="382">
        <v>6.72</v>
      </c>
      <c r="M100" s="389">
        <v>6.6999999999999993</v>
      </c>
      <c r="N100" s="388">
        <v>7.8186205141257297</v>
      </c>
      <c r="O100" s="388">
        <v>7.7953508102146412</v>
      </c>
      <c r="P100" s="386">
        <v>7955.8253327963403</v>
      </c>
      <c r="Q100" s="385">
        <v>7.7481403809871452E-3</v>
      </c>
      <c r="R100" s="387">
        <v>4.2744188211376599E-2</v>
      </c>
      <c r="S100" s="386">
        <v>1283.7624548854694</v>
      </c>
      <c r="T100" s="385">
        <v>9.6295458245407861E-3</v>
      </c>
      <c r="U100" s="384">
        <v>3.3732862563625732E-2</v>
      </c>
      <c r="V100" s="386" t="s">
        <v>270</v>
      </c>
      <c r="W100" s="385" t="s">
        <v>270</v>
      </c>
      <c r="X100" s="384" t="s">
        <v>270</v>
      </c>
      <c r="Y100" s="386">
        <v>342.07708381356156</v>
      </c>
      <c r="Z100" s="385">
        <v>6.192246325636086E-3</v>
      </c>
      <c r="AA100" s="384">
        <v>2.5000000000000577E-2</v>
      </c>
      <c r="AB100" s="383">
        <v>3532807.1423857431</v>
      </c>
      <c r="AC100" s="383">
        <v>13787157.031110173</v>
      </c>
      <c r="AD100" s="383">
        <v>2248346.2479953035</v>
      </c>
      <c r="AE100" s="383">
        <v>8959866.6135330424</v>
      </c>
      <c r="AF100" s="382">
        <v>7.5369085954993009</v>
      </c>
      <c r="AG100" s="382">
        <v>6.3001048951236029</v>
      </c>
    </row>
    <row r="101" spans="1:33" ht="14.25">
      <c r="A101" s="394">
        <v>46631</v>
      </c>
      <c r="B101" s="394" t="s">
        <v>124</v>
      </c>
      <c r="C101" s="393">
        <v>204.49667633484827</v>
      </c>
      <c r="D101" s="392">
        <v>1.6065120753969264E-2</v>
      </c>
      <c r="E101" s="392">
        <v>1.6785890677791571E-2</v>
      </c>
      <c r="F101" s="392">
        <v>1.4072162134999511E-2</v>
      </c>
      <c r="G101" s="392">
        <v>2.9999999999998916E-3</v>
      </c>
      <c r="H101" s="391">
        <v>0.1125</v>
      </c>
      <c r="I101" s="390">
        <v>0.115</v>
      </c>
      <c r="J101" s="382">
        <v>5.6499999999999995</v>
      </c>
      <c r="K101" s="389">
        <v>5.6333333333333329</v>
      </c>
      <c r="L101" s="382">
        <v>6.7799999999999994</v>
      </c>
      <c r="M101" s="389">
        <v>6.7599999999999989</v>
      </c>
      <c r="N101" s="388">
        <v>7.8884296258589952</v>
      </c>
      <c r="O101" s="388">
        <v>7.8651599219479067</v>
      </c>
      <c r="P101" s="386">
        <v>7987.8912825780417</v>
      </c>
      <c r="Q101" s="385">
        <v>4.030499469302784E-3</v>
      </c>
      <c r="R101" s="387">
        <v>3.9861187131743359E-2</v>
      </c>
      <c r="S101" s="386">
        <v>1300.4713066410104</v>
      </c>
      <c r="T101" s="385">
        <v>1.3015532345531655E-2</v>
      </c>
      <c r="U101" s="384">
        <v>3.8312425302043485E-2</v>
      </c>
      <c r="V101" s="386" t="s">
        <v>270</v>
      </c>
      <c r="W101" s="385" t="s">
        <v>270</v>
      </c>
      <c r="X101" s="384" t="s">
        <v>270</v>
      </c>
      <c r="Y101" s="386">
        <v>344.19530937889039</v>
      </c>
      <c r="Z101" s="385">
        <v>6.192246325636086E-3</v>
      </c>
      <c r="AA101" s="384">
        <v>2.5000000000000355E-2</v>
      </c>
      <c r="AB101" s="383">
        <v>3596726.5808642111</v>
      </c>
      <c r="AC101" s="383">
        <v>14013644.205729173</v>
      </c>
      <c r="AD101" s="383">
        <v>2347521.4899607431</v>
      </c>
      <c r="AE101" s="383">
        <v>9121340.4194806498</v>
      </c>
      <c r="AF101" s="382">
        <v>7.3489664428824151</v>
      </c>
      <c r="AG101" s="382">
        <v>6.2387979958380386</v>
      </c>
    </row>
    <row r="102" spans="1:33" ht="15.75">
      <c r="A102" s="381">
        <v>46722</v>
      </c>
      <c r="B102" s="380" t="s">
        <v>125</v>
      </c>
      <c r="C102" s="379">
        <v>198.76501144834975</v>
      </c>
      <c r="D102" s="378">
        <v>1.5066011776976529E-2</v>
      </c>
      <c r="E102" s="378">
        <v>1.5066011776976529E-2</v>
      </c>
      <c r="F102" s="378">
        <v>1.2054108080999493E-2</v>
      </c>
      <c r="G102" s="378">
        <v>2.9999999999998916E-3</v>
      </c>
      <c r="H102" s="377">
        <v>0.1125</v>
      </c>
      <c r="I102" s="376">
        <v>0.1125</v>
      </c>
      <c r="J102" s="366">
        <v>5.7</v>
      </c>
      <c r="K102" s="375">
        <v>5.6833333333333327</v>
      </c>
      <c r="L102" s="366">
        <v>6.84</v>
      </c>
      <c r="M102" s="375">
        <v>6.8199999999999994</v>
      </c>
      <c r="N102" s="374">
        <v>7.9582387375922616</v>
      </c>
      <c r="O102" s="374">
        <v>7.9349690336811722</v>
      </c>
      <c r="P102" s="370">
        <v>8097.4712000000063</v>
      </c>
      <c r="Q102" s="369">
        <v>1.3718253484616527E-2</v>
      </c>
      <c r="R102" s="373">
        <v>4.0000000000000924E-2</v>
      </c>
      <c r="S102" s="370">
        <v>1313.8291181111119</v>
      </c>
      <c r="T102" s="369">
        <v>1.0271515720407187E-2</v>
      </c>
      <c r="U102" s="373">
        <v>4.0000000000001368E-2</v>
      </c>
      <c r="V102" s="370" t="s">
        <v>270</v>
      </c>
      <c r="W102" s="372" t="s">
        <v>270</v>
      </c>
      <c r="X102" s="371" t="s">
        <v>270</v>
      </c>
      <c r="Y102" s="370">
        <v>346.32665151869298</v>
      </c>
      <c r="Z102" s="369">
        <v>6.192246325636086E-3</v>
      </c>
      <c r="AA102" s="368">
        <v>2.5000000000000355E-2</v>
      </c>
      <c r="AB102" s="367">
        <v>3704717.6076504467</v>
      </c>
      <c r="AC102" s="367">
        <v>14240009.52027623</v>
      </c>
      <c r="AD102" s="367">
        <v>2436046.9911368107</v>
      </c>
      <c r="AE102" s="367">
        <v>9275768.5569216162</v>
      </c>
      <c r="AF102" s="366">
        <v>7.2143815097402237</v>
      </c>
      <c r="AG102" s="366">
        <v>6.1888505110267715</v>
      </c>
    </row>
    <row r="103" spans="1:33" ht="14.25">
      <c r="A103" s="394">
        <v>46813</v>
      </c>
      <c r="B103" s="394" t="s">
        <v>126</v>
      </c>
      <c r="C103" s="393">
        <v>198.74525467223748</v>
      </c>
      <c r="D103" s="392">
        <v>1.2760426999899543E-2</v>
      </c>
      <c r="E103" s="392">
        <v>1.3751318180834637E-2</v>
      </c>
      <c r="F103" s="392">
        <v>1.2760426999899543E-2</v>
      </c>
      <c r="G103" s="392">
        <v>3.7000000000000366E-3</v>
      </c>
      <c r="H103" s="391">
        <v>0.1075</v>
      </c>
      <c r="I103" s="390">
        <v>0.10916666666666666</v>
      </c>
      <c r="J103" s="382">
        <v>5.7124999999999995</v>
      </c>
      <c r="K103" s="389">
        <v>5.708333333333333</v>
      </c>
      <c r="L103" s="382">
        <v>6.8549999999999995</v>
      </c>
      <c r="M103" s="389">
        <v>6.85</v>
      </c>
      <c r="N103" s="388">
        <v>7.9756910155255767</v>
      </c>
      <c r="O103" s="388">
        <v>7.969873589547805</v>
      </c>
      <c r="P103" s="386">
        <v>8200.5565215677325</v>
      </c>
      <c r="Q103" s="385">
        <v>1.2730557358169525E-2</v>
      </c>
      <c r="R103" s="387">
        <v>3.8747740053057145E-2</v>
      </c>
      <c r="S103" s="386">
        <v>1320.7867720315221</v>
      </c>
      <c r="T103" s="385">
        <v>5.2957068955916675E-3</v>
      </c>
      <c r="U103" s="384">
        <v>3.8747740053057811E-2</v>
      </c>
      <c r="V103" s="386" t="s">
        <v>270</v>
      </c>
      <c r="W103" s="385" t="s">
        <v>270</v>
      </c>
      <c r="X103" s="384" t="s">
        <v>270</v>
      </c>
      <c r="Y103" s="386">
        <v>348.47119145402945</v>
      </c>
      <c r="Z103" s="385">
        <v>6.192246325636086E-3</v>
      </c>
      <c r="AA103" s="384">
        <v>2.5000000000000133E-2</v>
      </c>
      <c r="AB103" s="383">
        <v>3596632.288940086</v>
      </c>
      <c r="AC103" s="383">
        <v>14430883.619840488</v>
      </c>
      <c r="AD103" s="383">
        <v>2374747.8315715785</v>
      </c>
      <c r="AE103" s="383">
        <v>9406662.5606644358</v>
      </c>
      <c r="AF103" s="382">
        <v>7.1057237565218117</v>
      </c>
      <c r="AG103" s="382">
        <v>6.1499939687503096</v>
      </c>
    </row>
    <row r="104" spans="1:33" ht="14.25">
      <c r="A104" s="394">
        <v>46905</v>
      </c>
      <c r="B104" s="394" t="s">
        <v>127</v>
      </c>
      <c r="C104" s="393">
        <v>203.5365631860418</v>
      </c>
      <c r="D104" s="392">
        <v>1.3117918850103161E-2</v>
      </c>
      <c r="E104" s="392">
        <v>1.3097169721637103E-2</v>
      </c>
      <c r="F104" s="392">
        <v>1.3467238863209774E-2</v>
      </c>
      <c r="G104" s="392">
        <v>3.7000000000000366E-3</v>
      </c>
      <c r="H104" s="391">
        <v>0.10249999999999999</v>
      </c>
      <c r="I104" s="390">
        <v>0.10416666666666666</v>
      </c>
      <c r="J104" s="382">
        <v>5.7249999999999988</v>
      </c>
      <c r="K104" s="389">
        <v>5.7208333333333323</v>
      </c>
      <c r="L104" s="382">
        <v>6.8699999999999983</v>
      </c>
      <c r="M104" s="389">
        <v>6.8649999999999984</v>
      </c>
      <c r="N104" s="388">
        <v>7.9931432934588926</v>
      </c>
      <c r="O104" s="388">
        <v>7.9873258674811201</v>
      </c>
      <c r="P104" s="386">
        <v>8254.1448194121058</v>
      </c>
      <c r="Q104" s="385">
        <v>6.5347147725198784E-3</v>
      </c>
      <c r="R104" s="387">
        <v>3.749698794743539E-2</v>
      </c>
      <c r="S104" s="386">
        <v>1331.8996801836811</v>
      </c>
      <c r="T104" s="385">
        <v>8.4138548231111887E-3</v>
      </c>
      <c r="U104" s="384">
        <v>3.7496987947436278E-2</v>
      </c>
      <c r="V104" s="386" t="s">
        <v>270</v>
      </c>
      <c r="W104" s="385" t="s">
        <v>270</v>
      </c>
      <c r="X104" s="384" t="s">
        <v>270</v>
      </c>
      <c r="Y104" s="386">
        <v>350.62901090890068</v>
      </c>
      <c r="Z104" s="385">
        <v>6.192246325636086E-3</v>
      </c>
      <c r="AA104" s="384">
        <v>2.5000000000000355E-2</v>
      </c>
      <c r="AB104" s="383">
        <v>3733405.3900557826</v>
      </c>
      <c r="AC104" s="383">
        <v>14631481.867510527</v>
      </c>
      <c r="AD104" s="383">
        <v>2384490.7891015783</v>
      </c>
      <c r="AE104" s="383">
        <v>9542807.1017707102</v>
      </c>
      <c r="AF104" s="382">
        <v>7.0106284418511962</v>
      </c>
      <c r="AG104" s="382">
        <v>6.1281938912382321</v>
      </c>
    </row>
    <row r="105" spans="1:33" ht="14.25">
      <c r="A105" s="394">
        <v>46997</v>
      </c>
      <c r="B105" s="394" t="s">
        <v>128</v>
      </c>
      <c r="C105" s="393">
        <v>207.39532347446939</v>
      </c>
      <c r="D105" s="392">
        <v>1.3477106366314162E-2</v>
      </c>
      <c r="E105" s="392">
        <v>1.3126874653023535E-2</v>
      </c>
      <c r="F105" s="392">
        <v>1.417454401495899E-2</v>
      </c>
      <c r="G105" s="392">
        <v>3.7000000000000366E-3</v>
      </c>
      <c r="H105" s="391">
        <v>0.10249999999999999</v>
      </c>
      <c r="I105" s="390">
        <v>0.10249999999999999</v>
      </c>
      <c r="J105" s="382">
        <v>5.737499999999998</v>
      </c>
      <c r="K105" s="389">
        <v>5.7333333333333316</v>
      </c>
      <c r="L105" s="382">
        <v>6.8849999999999971</v>
      </c>
      <c r="M105" s="389">
        <v>6.8799999999999981</v>
      </c>
      <c r="N105" s="388">
        <v>8.0105955713922068</v>
      </c>
      <c r="O105" s="388">
        <v>8.004778145414436</v>
      </c>
      <c r="P105" s="386">
        <v>8277.4343038549814</v>
      </c>
      <c r="Q105" s="385">
        <v>2.8215502577690899E-3</v>
      </c>
      <c r="R105" s="387">
        <v>3.6247741867549754E-2</v>
      </c>
      <c r="S105" s="386">
        <v>1347.6104548702899</v>
      </c>
      <c r="T105" s="385">
        <v>1.1795764290927879E-2</v>
      </c>
      <c r="U105" s="384">
        <v>3.6247741867550642E-2</v>
      </c>
      <c r="V105" s="386" t="s">
        <v>270</v>
      </c>
      <c r="W105" s="385" t="s">
        <v>270</v>
      </c>
      <c r="X105" s="384" t="s">
        <v>270</v>
      </c>
      <c r="Y105" s="386">
        <v>352.80019211336275</v>
      </c>
      <c r="Z105" s="385">
        <v>6.192246325636086E-3</v>
      </c>
      <c r="AA105" s="384">
        <v>2.5000000000000355E-2</v>
      </c>
      <c r="AB105" s="383">
        <v>3803606.982866995</v>
      </c>
      <c r="AC105" s="383">
        <v>14838362.269513311</v>
      </c>
      <c r="AD105" s="383">
        <v>2494890.8454094101</v>
      </c>
      <c r="AE105" s="383">
        <v>9690176.4572193772</v>
      </c>
      <c r="AF105" s="382">
        <v>6.9700978624008059</v>
      </c>
      <c r="AG105" s="382">
        <v>6.1209453970241379</v>
      </c>
    </row>
    <row r="106" spans="1:33" ht="15.75">
      <c r="A106" s="381">
        <v>47088</v>
      </c>
      <c r="B106" s="380" t="s">
        <v>129</v>
      </c>
      <c r="C106" s="379">
        <v>201.72310048525395</v>
      </c>
      <c r="D106" s="378">
        <v>1.382610013600849E-2</v>
      </c>
      <c r="E106" s="378">
        <v>1.382610013600849E-2</v>
      </c>
      <c r="F106" s="378">
        <v>1.4882342799416026E-2</v>
      </c>
      <c r="G106" s="378">
        <v>3.7000000000000366E-3</v>
      </c>
      <c r="H106" s="377">
        <v>0.10249999999999999</v>
      </c>
      <c r="I106" s="376">
        <v>0.10249999999999999</v>
      </c>
      <c r="J106" s="366">
        <v>5.75</v>
      </c>
      <c r="K106" s="375">
        <v>5.7458333333333327</v>
      </c>
      <c r="L106" s="366">
        <v>6.8999999999999995</v>
      </c>
      <c r="M106" s="375">
        <v>6.8949999999999987</v>
      </c>
      <c r="N106" s="374">
        <v>8.0280478493255263</v>
      </c>
      <c r="O106" s="374">
        <v>8.0222304233477537</v>
      </c>
      <c r="P106" s="370">
        <v>8380.8826920000083</v>
      </c>
      <c r="Q106" s="369">
        <v>1.2497639286227713E-2</v>
      </c>
      <c r="R106" s="373">
        <v>3.5000000000000142E-2</v>
      </c>
      <c r="S106" s="370">
        <v>1359.8131372450023</v>
      </c>
      <c r="T106" s="369">
        <v>9.0550517255276741E-3</v>
      </c>
      <c r="U106" s="373">
        <v>3.500000000000103E-2</v>
      </c>
      <c r="V106" s="370" t="s">
        <v>270</v>
      </c>
      <c r="W106" s="372" t="s">
        <v>270</v>
      </c>
      <c r="X106" s="371" t="s">
        <v>270</v>
      </c>
      <c r="Y106" s="370">
        <v>354.98481780666043</v>
      </c>
      <c r="Z106" s="369">
        <v>6.192246325636086E-3</v>
      </c>
      <c r="AA106" s="368">
        <v>2.5000000000000355E-2</v>
      </c>
      <c r="AB106" s="367">
        <v>3920543.8180001643</v>
      </c>
      <c r="AC106" s="367">
        <v>15054188.479863027</v>
      </c>
      <c r="AD106" s="367">
        <v>2594401.2919857861</v>
      </c>
      <c r="AE106" s="367">
        <v>9848530.7580683529</v>
      </c>
      <c r="AF106" s="366">
        <v>6.9763358766251828</v>
      </c>
      <c r="AG106" s="366">
        <v>6.1191463567183009</v>
      </c>
    </row>
  </sheetData>
  <mergeCells count="11">
    <mergeCell ref="N1:O1"/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</mergeCells>
  <printOptions horizontalCentered="1" verticalCentered="1"/>
  <pageMargins left="0" right="0" top="0" bottom="0" header="0" footer="0"/>
  <pageSetup paperSize="9" scale="36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T4" sqref="T4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 outlineLevel="1"/>
    <col min="6" max="6" width="10.42578125" style="3" hidden="1" customWidth="1" outlineLevel="1"/>
    <col min="7" max="8" width="9.28515625" style="3" hidden="1" customWidth="1" outlineLevel="1"/>
    <col min="9" max="14" width="9.28515625" style="2" hidden="1" customWidth="1" outlineLevel="1"/>
    <col min="15" max="15" width="9.28515625" style="2" customWidth="1" collapsed="1"/>
    <col min="16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6.0207453739123507E-2</v>
      </c>
      <c r="R4" s="29">
        <v>-1.8557880327106813E-2</v>
      </c>
      <c r="S4" s="29">
        <v>-1.3429307247087352E-2</v>
      </c>
      <c r="T4" s="30">
        <v>4.9743051531299765E-2</v>
      </c>
      <c r="U4" s="30">
        <v>3.5006195856245537E-2</v>
      </c>
      <c r="V4" s="30">
        <v>3.4998608610453008E-2</v>
      </c>
      <c r="W4" s="30">
        <v>3.5001816774294037E-2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0.28544508522204803</v>
      </c>
      <c r="U5" s="34">
        <v>0.2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1400</v>
      </c>
      <c r="U6" s="94">
        <v>1630.2765647743813</v>
      </c>
      <c r="V6" s="94">
        <v>1828.1989756124215</v>
      </c>
      <c r="W6" s="94">
        <v>1961.0130406374096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0.35</v>
      </c>
      <c r="U7" s="96">
        <v>0.25</v>
      </c>
      <c r="V7" s="96">
        <v>0.2</v>
      </c>
      <c r="W7" s="96">
        <v>0.15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78" activePane="bottomRight" state="frozen"/>
      <selection activeCell="O92" sqref="O92"/>
      <selection pane="topRight" activeCell="O92" sqref="O92"/>
      <selection pane="bottomLeft" activeCell="O92" sqref="O92"/>
      <selection pane="bottomRight" activeCell="H96" sqref="H96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552" t="s">
        <v>0</v>
      </c>
      <c r="D1" s="553"/>
      <c r="E1" s="553"/>
      <c r="F1" s="553"/>
      <c r="G1" s="554"/>
      <c r="H1" s="555" t="s">
        <v>90</v>
      </c>
      <c r="I1" s="556"/>
      <c r="J1" s="552" t="s">
        <v>1</v>
      </c>
      <c r="K1" s="554"/>
      <c r="L1" s="552" t="s">
        <v>2</v>
      </c>
      <c r="M1" s="553"/>
      <c r="N1" s="553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514">
        <v>0.33500000000000002</v>
      </c>
      <c r="I3" s="514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515">
        <v>0.58810000000000007</v>
      </c>
      <c r="I4" s="515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515">
        <v>0.34689999999999999</v>
      </c>
      <c r="I5" s="515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516">
        <v>0.21309999999999998</v>
      </c>
      <c r="I6" s="516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517">
        <v>0.25129999999999997</v>
      </c>
      <c r="I7" s="517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517">
        <v>5.2499999999999998E-2</v>
      </c>
      <c r="I8" s="517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517">
        <v>4.1299999999999996E-2</v>
      </c>
      <c r="I9" s="517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518">
        <v>2.81E-2</v>
      </c>
      <c r="I10" s="518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519">
        <v>1.6899999999999998E-2</v>
      </c>
      <c r="I11" s="519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515">
        <v>2.4399999999999998E-2</v>
      </c>
      <c r="I12" s="515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515">
        <v>5.1900000000000002E-2</v>
      </c>
      <c r="I13" s="515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516">
        <v>0.04</v>
      </c>
      <c r="I14" s="516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515">
        <v>3.3099999999999997E-2</v>
      </c>
      <c r="I15" s="515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515">
        <v>5.9400000000000001E-2</v>
      </c>
      <c r="I16" s="515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515">
        <v>6.0599999999999994E-2</v>
      </c>
      <c r="I17" s="515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1.8532733698972459E-2</v>
      </c>
      <c r="H18" s="516">
        <v>7.6299999999999993E-2</v>
      </c>
      <c r="I18" s="516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515">
        <v>8.6300000000000002E-2</v>
      </c>
      <c r="I19" s="515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515">
        <v>9.1300000000000006E-2</v>
      </c>
      <c r="I20" s="515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515">
        <v>9.5000000000000001E-2</v>
      </c>
      <c r="I21" s="515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2.1196748074092886E-2</v>
      </c>
      <c r="H22" s="516">
        <v>9.8800000000000013E-2</v>
      </c>
      <c r="I22" s="516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515">
        <v>8.3100000000000007E-2</v>
      </c>
      <c r="I23" s="515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515">
        <v>8.1900000000000001E-2</v>
      </c>
      <c r="I24" s="515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515">
        <v>0.11749999999999999</v>
      </c>
      <c r="I25" s="515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3.0574978489886773E-2</v>
      </c>
      <c r="H26" s="516">
        <v>0.1363</v>
      </c>
      <c r="I26" s="516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515">
        <v>8.3100000000000007E-2</v>
      </c>
      <c r="I27" s="515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515">
        <v>0.16250000000000001</v>
      </c>
      <c r="I28" s="515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515">
        <v>0.12560000000000002</v>
      </c>
      <c r="I29" s="515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-4.6661013126241602E-2</v>
      </c>
      <c r="H30" s="516">
        <v>0.19750000000000001</v>
      </c>
      <c r="I30" s="516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515">
        <v>0.12380000000000001</v>
      </c>
      <c r="I31" s="515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515">
        <v>0.12939999999999999</v>
      </c>
      <c r="I32" s="515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515">
        <v>0.12189999999999999</v>
      </c>
      <c r="I33" s="515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1.9033102368369637E-2</v>
      </c>
      <c r="H34" s="516">
        <v>0.1</v>
      </c>
      <c r="I34" s="516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515">
        <v>9.3800000000000008E-2</v>
      </c>
      <c r="I35" s="515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515">
        <v>0.10310000000000001</v>
      </c>
      <c r="I36" s="515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515">
        <v>0.10439999999999999</v>
      </c>
      <c r="I37" s="515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1.3496214187145528E-2</v>
      </c>
      <c r="H38" s="516">
        <v>0.1125</v>
      </c>
      <c r="I38" s="516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515">
        <v>0.11130000000000001</v>
      </c>
      <c r="I39" s="515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515">
        <v>0.1144</v>
      </c>
      <c r="I40" s="515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515">
        <v>0.14000000000000001</v>
      </c>
      <c r="I41" s="515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1.627999601430119E-4</v>
      </c>
      <c r="H42" s="516">
        <v>0.17190000000000003</v>
      </c>
      <c r="I42" s="516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515">
        <v>0.1225</v>
      </c>
      <c r="I43" s="515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515">
        <v>0.1363</v>
      </c>
      <c r="I44" s="515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515">
        <v>0.14880000000000002</v>
      </c>
      <c r="I45" s="515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1.7093894676261989E-2</v>
      </c>
      <c r="H46" s="516">
        <v>0.15439999999999998</v>
      </c>
      <c r="I46" s="516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515">
        <v>0.14880000000000002</v>
      </c>
      <c r="I47" s="515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515">
        <v>0.17129999999999998</v>
      </c>
      <c r="I48" s="515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515">
        <v>0.17190000000000003</v>
      </c>
      <c r="I49" s="515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-9.4608131172427834E-3</v>
      </c>
      <c r="H50" s="516">
        <v>0.21629999999999999</v>
      </c>
      <c r="I50" s="516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515">
        <v>0.26379999999999998</v>
      </c>
      <c r="I51" s="515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515">
        <v>0.2281</v>
      </c>
      <c r="I52" s="515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515">
        <v>0.19879999999999998</v>
      </c>
      <c r="I53" s="515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5.5858308079255181E-3</v>
      </c>
      <c r="H54" s="516">
        <v>0.20379999999999998</v>
      </c>
      <c r="I54" s="516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515">
        <v>0.21879999999999999</v>
      </c>
      <c r="I55" s="515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515">
        <v>0.20800000000000002</v>
      </c>
      <c r="I56" s="515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515">
        <v>0.21249999999999999</v>
      </c>
      <c r="I57" s="515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-1.1351958283326136E-2</v>
      </c>
      <c r="H58" s="516">
        <v>0.33</v>
      </c>
      <c r="I58" s="516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515">
        <v>0.38</v>
      </c>
      <c r="I59" s="515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515">
        <v>0.3075</v>
      </c>
      <c r="I60" s="515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515">
        <v>0.26750000000000002</v>
      </c>
      <c r="I61" s="515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5.9303457895445444E-3</v>
      </c>
      <c r="H62" s="516">
        <v>0.2475</v>
      </c>
      <c r="I62" s="516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515">
        <v>0.2475</v>
      </c>
      <c r="I63" s="515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515">
        <v>0.26250000000000001</v>
      </c>
      <c r="I64" s="515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515">
        <v>0.26250000000000001</v>
      </c>
      <c r="I65" s="515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1.0023086011538229E-2</v>
      </c>
      <c r="H66" s="516">
        <v>0.28749999999999998</v>
      </c>
      <c r="I66" s="516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515">
        <v>0.27250000000000002</v>
      </c>
      <c r="I67" s="515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515">
        <v>0.4</v>
      </c>
      <c r="I68" s="515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515">
        <v>0.65</v>
      </c>
      <c r="I69" s="515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-1.4280992115336066E-2</v>
      </c>
      <c r="H70" s="516">
        <v>0.59250000000000003</v>
      </c>
      <c r="I70" s="516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515">
        <v>0.68159999999999998</v>
      </c>
      <c r="I71" s="515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515">
        <v>0.62690000000000001</v>
      </c>
      <c r="I72" s="515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515">
        <v>0.78370000000000006</v>
      </c>
      <c r="I73" s="515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-1.358858763583215E-2</v>
      </c>
      <c r="H74" s="516">
        <v>0.55000000000000004</v>
      </c>
      <c r="I74" s="516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-4.5472833384148426E-2</v>
      </c>
      <c r="H75" s="515">
        <v>0.38</v>
      </c>
      <c r="I75" s="515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-0.14112484483901111</v>
      </c>
      <c r="H76" s="515">
        <v>0.38</v>
      </c>
      <c r="I76" s="515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0.10695657370720713</v>
      </c>
      <c r="H77" s="515">
        <v>0.38</v>
      </c>
      <c r="I77" s="515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4.9277771308899876E-2</v>
      </c>
      <c r="H78" s="516">
        <v>0.38</v>
      </c>
      <c r="I78" s="516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3.4153652523507327E-2</v>
      </c>
      <c r="H79" s="515">
        <v>0.38</v>
      </c>
      <c r="I79" s="515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3.0764485072982684E-3</v>
      </c>
      <c r="H80" s="515">
        <v>0.38</v>
      </c>
      <c r="I80" s="515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2.0644954465281362E-2</v>
      </c>
      <c r="H81" s="515">
        <v>0.38</v>
      </c>
      <c r="I81" s="515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2.4479752858926673E-2</v>
      </c>
      <c r="H82" s="516">
        <v>0.38</v>
      </c>
      <c r="I82" s="516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143.80610864386986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6.8613838718545095E-2</v>
      </c>
      <c r="E83" s="51">
        <f t="shared" si="6"/>
        <v>0.113238207366128</v>
      </c>
      <c r="F83" s="51">
        <f t="shared" si="4"/>
        <v>6.8613838718545095E-2</v>
      </c>
      <c r="G83" s="51">
        <v>2.3805801757505796E-2</v>
      </c>
      <c r="H83" s="515">
        <v>0.44500000000000001</v>
      </c>
      <c r="I83" s="515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77">
        <v>44713</v>
      </c>
      <c r="B84" s="78" t="s">
        <v>96</v>
      </c>
      <c r="C84" s="73">
        <v>161.26862985624788</v>
      </c>
      <c r="D84" s="51">
        <f t="shared" ca="1" si="9"/>
        <v>7.5282754720387812E-2</v>
      </c>
      <c r="E84" s="51">
        <f t="shared" si="6"/>
        <v>8.7320738436379219E-2</v>
      </c>
      <c r="F84" s="51">
        <f t="shared" ref="F84:F106" si="10">C84/C80-1</f>
        <v>8.1300144619439463E-2</v>
      </c>
      <c r="G84" s="51">
        <v>1.9068048281816408E-2</v>
      </c>
      <c r="H84" s="515">
        <v>0.52</v>
      </c>
      <c r="I84" s="515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151.02849201906804</v>
      </c>
      <c r="D85" s="51">
        <f t="shared" ca="1" si="9"/>
        <v>7.2473773847897105E-2</v>
      </c>
      <c r="E85" s="51">
        <f t="shared" si="6"/>
        <v>7.5125383717416394E-2</v>
      </c>
      <c r="F85" s="51">
        <f t="shared" si="10"/>
        <v>6.6844213632383243E-2</v>
      </c>
      <c r="G85" s="51">
        <v>-7.1860716730928198E-3</v>
      </c>
      <c r="H85" s="515">
        <v>0.75</v>
      </c>
      <c r="I85" s="515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146.92189914306272</v>
      </c>
      <c r="D86" s="59">
        <f t="shared" ca="1" si="9"/>
        <v>6.0207453739123507E-2</v>
      </c>
      <c r="E86" s="59">
        <f t="shared" si="6"/>
        <v>6.0207453739123507E-2</v>
      </c>
      <c r="F86" s="59">
        <f t="shared" si="10"/>
        <v>2.3854276267841978E-2</v>
      </c>
      <c r="G86" s="59">
        <v>-1.8285003477075068E-2</v>
      </c>
      <c r="H86" s="516">
        <v>0.75</v>
      </c>
      <c r="I86" s="516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77">
        <v>44986</v>
      </c>
      <c r="B87" s="78" t="s">
        <v>99</v>
      </c>
      <c r="C87" s="73">
        <v>145.11759501207422</v>
      </c>
      <c r="D87" s="51">
        <f t="shared" ca="1" si="9"/>
        <v>9.1198237722445175E-3</v>
      </c>
      <c r="E87" s="51">
        <f t="shared" ref="E87:E106" si="12">AVERAGE(C84:C87)/AVERAGE(C80:C83)-1</f>
        <v>4.5540016274988604E-2</v>
      </c>
      <c r="F87" s="51">
        <f t="shared" si="10"/>
        <v>9.1198237722445175E-3</v>
      </c>
      <c r="G87" s="51">
        <v>8.268566045431136E-3</v>
      </c>
      <c r="H87" s="515">
        <v>0.78</v>
      </c>
      <c r="I87" s="515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77">
        <v>45078</v>
      </c>
      <c r="B88" s="78" t="s">
        <v>100</v>
      </c>
      <c r="C88" s="73">
        <v>152.11684083822328</v>
      </c>
      <c r="D88" s="51">
        <f t="shared" ca="1" si="9"/>
        <v>-2.5699612784613635E-2</v>
      </c>
      <c r="E88" s="51">
        <f t="shared" si="12"/>
        <v>8.5498514009010318E-3</v>
      </c>
      <c r="F88" s="51">
        <f t="shared" si="10"/>
        <v>-5.6748724325260014E-2</v>
      </c>
      <c r="G88" s="51">
        <v>-2.4918910211637058E-2</v>
      </c>
      <c r="H88" s="515">
        <v>0.97</v>
      </c>
      <c r="I88" s="515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150.19908503561794</v>
      </c>
      <c r="D89" s="51">
        <f t="shared" ca="1" si="9"/>
        <v>-1.900821799354846E-2</v>
      </c>
      <c r="E89" s="51">
        <f t="shared" si="12"/>
        <v>-8.7502178128600061E-3</v>
      </c>
      <c r="F89" s="51">
        <f t="shared" si="10"/>
        <v>-5.4917252523807303E-3</v>
      </c>
      <c r="G89" s="51">
        <v>2.1002129435203187E-2</v>
      </c>
      <c r="H89" s="515">
        <v>1.18</v>
      </c>
      <c r="I89" s="515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144.400740585823</v>
      </c>
      <c r="D90" s="59">
        <f t="shared" ca="1" si="9"/>
        <v>-1.8557880327106813E-2</v>
      </c>
      <c r="E90" s="59">
        <f t="shared" si="12"/>
        <v>-1.8557880327106813E-2</v>
      </c>
      <c r="F90" s="59">
        <f t="shared" si="10"/>
        <v>-1.7159855487470788E-2</v>
      </c>
      <c r="G90" s="59">
        <v>-2.2670728405939533E-2</v>
      </c>
      <c r="H90" s="516">
        <v>1</v>
      </c>
      <c r="I90" s="516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77">
        <v>45352</v>
      </c>
      <c r="B91" s="78" t="s">
        <v>104</v>
      </c>
      <c r="C91" s="73">
        <v>137.91729057272286</v>
      </c>
      <c r="D91" s="51">
        <f t="shared" ca="1" si="9"/>
        <v>-4.9617032577974229E-2</v>
      </c>
      <c r="E91" s="51">
        <f t="shared" si="12"/>
        <v>-3.260212682044894E-2</v>
      </c>
      <c r="F91" s="51">
        <f t="shared" si="10"/>
        <v>-4.9617032577974229E-2</v>
      </c>
      <c r="G91" s="51">
        <v>-1.7888437663314938E-2</v>
      </c>
      <c r="H91" s="515">
        <v>0.8</v>
      </c>
      <c r="I91" s="515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77">
        <v>45444</v>
      </c>
      <c r="B92" s="78" t="s">
        <v>105</v>
      </c>
      <c r="C92" s="73">
        <v>150.46895922607985</v>
      </c>
      <c r="D92" s="51">
        <f t="shared" ca="1" si="9"/>
        <v>-2.9768374670931963E-2</v>
      </c>
      <c r="E92" s="51">
        <f t="shared" si="12"/>
        <v>-2.0495736851050328E-2</v>
      </c>
      <c r="F92" s="51">
        <f t="shared" si="10"/>
        <v>-1.0832999180517833E-2</v>
      </c>
      <c r="G92" s="51">
        <v>-8.4659689694153162E-3</v>
      </c>
      <c r="H92" s="515">
        <v>0.4</v>
      </c>
      <c r="I92" s="515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77">
        <v>45536</v>
      </c>
      <c r="B93" s="78" t="s">
        <v>106</v>
      </c>
      <c r="C93" s="73">
        <v>147.28962782665141</v>
      </c>
      <c r="D93" s="51">
        <f t="shared" ca="1" si="9"/>
        <v>-2.6277966919378892E-2</v>
      </c>
      <c r="E93" s="51">
        <f t="shared" si="12"/>
        <v>-2.402401212561478E-2</v>
      </c>
      <c r="F93" s="51">
        <f t="shared" si="10"/>
        <v>-1.9370671986960408E-2</v>
      </c>
      <c r="G93" s="51">
        <v>3.8591748815201887E-2</v>
      </c>
      <c r="H93" s="515">
        <v>0.4</v>
      </c>
      <c r="I93" s="515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5">
        <v>45627</v>
      </c>
      <c r="B94" s="76" t="s">
        <v>107</v>
      </c>
      <c r="C94" s="74">
        <v>148.2104597096272</v>
      </c>
      <c r="D94" s="59">
        <f t="shared" ca="1" si="9"/>
        <v>-1.3429307247087352E-2</v>
      </c>
      <c r="E94" s="59">
        <f t="shared" si="12"/>
        <v>-1.3429307247087352E-2</v>
      </c>
      <c r="F94" s="59">
        <f t="shared" si="10"/>
        <v>2.6382961114662207E-2</v>
      </c>
      <c r="G94" s="59">
        <v>1.9786697897317129E-2</v>
      </c>
      <c r="H94" s="516">
        <v>0.32</v>
      </c>
      <c r="I94" s="516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77">
        <v>45717</v>
      </c>
      <c r="B95" s="78" t="s">
        <v>108</v>
      </c>
      <c r="C95" s="73">
        <v>145.93655319010625</v>
      </c>
      <c r="D95" s="51">
        <f t="shared" ca="1" si="9"/>
        <v>5.8145447783103599E-2</v>
      </c>
      <c r="E95" s="51">
        <f t="shared" si="12"/>
        <v>1.2437941437730693E-2</v>
      </c>
      <c r="F95" s="51">
        <f t="shared" si="10"/>
        <v>5.8145447783103599E-2</v>
      </c>
      <c r="G95" s="51">
        <v>8.3650766170122459E-3</v>
      </c>
      <c r="H95" s="515">
        <v>0.28999999999999998</v>
      </c>
      <c r="I95" s="515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84">
        <v>45809</v>
      </c>
      <c r="B96" s="85" t="s">
        <v>109</v>
      </c>
      <c r="C96" s="86">
        <v>161.6458845859805</v>
      </c>
      <c r="D96" s="87">
        <f t="shared" ca="1" si="9"/>
        <v>6.6564158279656338E-2</v>
      </c>
      <c r="E96" s="87">
        <f t="shared" si="12"/>
        <v>3.4471577863391278E-2</v>
      </c>
      <c r="F96" s="87">
        <f t="shared" si="10"/>
        <v>7.4280605231722863E-2</v>
      </c>
      <c r="G96" s="87">
        <v>5.8789699866612644E-3</v>
      </c>
      <c r="H96" s="515">
        <v>0.35</v>
      </c>
      <c r="I96" s="515">
        <v>0.32</v>
      </c>
      <c r="J96" s="73">
        <v>1194</v>
      </c>
      <c r="K96" s="73">
        <v>1183</v>
      </c>
      <c r="L96" s="53">
        <v>79153.161946238848</v>
      </c>
      <c r="M96" s="54">
        <f t="shared" si="8"/>
        <v>6.0694854889399963E-2</v>
      </c>
      <c r="N96" s="51">
        <f t="shared" si="11"/>
        <v>0.39350072905453604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4">
        <v>45901</v>
      </c>
      <c r="B97" s="85" t="s">
        <v>110</v>
      </c>
      <c r="C97" s="86">
        <v>153.24656913981502</v>
      </c>
      <c r="D97" s="87">
        <f t="shared" ca="1" si="9"/>
        <v>5.7733582652174098E-2</v>
      </c>
      <c r="E97" s="87">
        <f t="shared" si="12"/>
        <v>4.9929349856509653E-2</v>
      </c>
      <c r="F97" s="87">
        <f t="shared" si="10"/>
        <v>4.0443725746761139E-2</v>
      </c>
      <c r="G97" s="87">
        <v>5.8789699866612644E-3</v>
      </c>
      <c r="H97" s="520">
        <v>0.35</v>
      </c>
      <c r="I97" s="87">
        <v>0.375</v>
      </c>
      <c r="J97" s="86">
        <v>1371.0800000000002</v>
      </c>
      <c r="K97" s="86">
        <v>1361.44</v>
      </c>
      <c r="L97" s="88">
        <v>83701.831324133513</v>
      </c>
      <c r="M97" s="89">
        <f t="shared" si="8"/>
        <v>5.746667936000005E-2</v>
      </c>
      <c r="N97" s="87">
        <f t="shared" si="11"/>
        <v>0.31469622052589719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0">
        <v>45992</v>
      </c>
      <c r="B98" s="91" t="s">
        <v>111</v>
      </c>
      <c r="C98" s="79">
        <v>152.10161858566042</v>
      </c>
      <c r="D98" s="80">
        <f t="shared" ca="1" si="9"/>
        <v>4.9743051531299765E-2</v>
      </c>
      <c r="E98" s="80">
        <f t="shared" si="12"/>
        <v>4.9743051531299765E-2</v>
      </c>
      <c r="F98" s="81">
        <f t="shared" si="10"/>
        <v>2.6254279783334722E-2</v>
      </c>
      <c r="G98" s="80">
        <v>5.8789699866612644E-3</v>
      </c>
      <c r="H98" s="521">
        <v>0.35</v>
      </c>
      <c r="I98" s="81">
        <v>0.35</v>
      </c>
      <c r="J98" s="79">
        <v>1400</v>
      </c>
      <c r="K98" s="79">
        <v>1390.3600000000001</v>
      </c>
      <c r="L98" s="82">
        <v>88355.632100436473</v>
      </c>
      <c r="M98" s="83">
        <f t="shared" si="8"/>
        <v>5.5599748567999985E-2</v>
      </c>
      <c r="N98" s="80">
        <f t="shared" si="11"/>
        <v>0.28544508522204803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4">
        <v>46082</v>
      </c>
      <c r="B99" s="85" t="s">
        <v>113</v>
      </c>
      <c r="C99" s="86">
        <v>150.05233028672959</v>
      </c>
      <c r="D99" s="87">
        <f t="shared" ca="1" si="9"/>
        <v>2.8202509972000467E-2</v>
      </c>
      <c r="E99" s="87">
        <f t="shared" si="12"/>
        <v>4.2474344976191736E-2</v>
      </c>
      <c r="F99" s="87">
        <f t="shared" si="10"/>
        <v>2.8202509972000467E-2</v>
      </c>
      <c r="G99" s="87">
        <v>1.0279346133019285E-2</v>
      </c>
      <c r="H99" s="520">
        <v>0.32499999999999996</v>
      </c>
      <c r="I99" s="87">
        <v>0.33333333333333326</v>
      </c>
      <c r="J99" s="86">
        <v>1457.5691411935954</v>
      </c>
      <c r="K99" s="86">
        <v>1438.379427462397</v>
      </c>
      <c r="L99" s="88">
        <v>92473.521576101441</v>
      </c>
      <c r="M99" s="89">
        <f t="shared" si="8"/>
        <v>4.6605851577000035E-2</v>
      </c>
      <c r="N99" s="87">
        <f t="shared" si="11"/>
        <v>0.23919482352322508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4">
        <v>46174</v>
      </c>
      <c r="B100" s="85" t="s">
        <v>114</v>
      </c>
      <c r="C100" s="86">
        <v>166.93179294143073</v>
      </c>
      <c r="D100" s="87">
        <f t="shared" ca="1" si="9"/>
        <v>3.0566392281856425E-2</v>
      </c>
      <c r="E100" s="87">
        <f t="shared" si="12"/>
        <v>3.1918990906426803E-2</v>
      </c>
      <c r="F100" s="87">
        <f t="shared" si="10"/>
        <v>3.2700543963670281E-2</v>
      </c>
      <c r="G100" s="87">
        <v>1.0279346133019063E-2</v>
      </c>
      <c r="H100" s="520">
        <v>0.3</v>
      </c>
      <c r="I100" s="87">
        <v>0.30833333333333329</v>
      </c>
      <c r="J100" s="86">
        <v>1515.1382823871909</v>
      </c>
      <c r="K100" s="86">
        <v>1495.9485686559924</v>
      </c>
      <c r="L100" s="88">
        <v>96783.328797479771</v>
      </c>
      <c r="M100" s="89">
        <f t="shared" si="8"/>
        <v>4.6605851577000479E-2</v>
      </c>
      <c r="N100" s="87">
        <f t="shared" si="11"/>
        <v>0.22273483986925768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4">
        <v>46266</v>
      </c>
      <c r="B101" s="85" t="s">
        <v>115</v>
      </c>
      <c r="C101" s="86">
        <v>158.95013907608904</v>
      </c>
      <c r="D101" s="87">
        <f t="shared" ca="1" si="9"/>
        <v>3.2778438773721108E-2</v>
      </c>
      <c r="E101" s="87">
        <f t="shared" si="12"/>
        <v>3.1190777125878366E-2</v>
      </c>
      <c r="F101" s="87">
        <f t="shared" si="10"/>
        <v>3.7218255314220849E-2</v>
      </c>
      <c r="G101" s="87">
        <v>1.0279346133019285E-2</v>
      </c>
      <c r="H101" s="520">
        <v>0.27500000000000002</v>
      </c>
      <c r="I101" s="87">
        <v>0.28333333333333333</v>
      </c>
      <c r="J101" s="86">
        <v>1572.7074235807863</v>
      </c>
      <c r="K101" s="86">
        <v>1553.5177098495878</v>
      </c>
      <c r="L101" s="88">
        <v>101293.99825454314</v>
      </c>
      <c r="M101" s="89">
        <f t="shared" si="8"/>
        <v>4.6605851577000479E-2</v>
      </c>
      <c r="N101" s="87">
        <f t="shared" si="11"/>
        <v>0.2101766072749871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0">
        <v>46357</v>
      </c>
      <c r="B102" s="91" t="s">
        <v>116</v>
      </c>
      <c r="C102" s="79">
        <v>158.45273271991164</v>
      </c>
      <c r="D102" s="80">
        <f t="shared" ca="1" si="9"/>
        <v>3.5006195856245537E-2</v>
      </c>
      <c r="E102" s="80">
        <f t="shared" si="12"/>
        <v>3.5006195856245537E-2</v>
      </c>
      <c r="F102" s="81">
        <f t="shared" si="10"/>
        <v>4.1755730105359934E-2</v>
      </c>
      <c r="G102" s="80">
        <v>1.0279346133019507E-2</v>
      </c>
      <c r="H102" s="521">
        <v>0.25</v>
      </c>
      <c r="I102" s="81">
        <v>0.25833333333333336</v>
      </c>
      <c r="J102" s="79">
        <v>1630.2765647743813</v>
      </c>
      <c r="K102" s="79">
        <v>1611.0868510431831</v>
      </c>
      <c r="L102" s="82">
        <v>106014.89130283531</v>
      </c>
      <c r="M102" s="83">
        <f t="shared" si="8"/>
        <v>4.6605851577000257E-2</v>
      </c>
      <c r="N102" s="80">
        <f t="shared" si="11"/>
        <v>0.19986568804493454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4">
        <v>46447</v>
      </c>
      <c r="B103" s="85" t="s">
        <v>122</v>
      </c>
      <c r="C103" s="86">
        <v>155.91345106930504</v>
      </c>
      <c r="D103" s="87">
        <f t="shared" ca="1" si="9"/>
        <v>3.9060511565369493E-2</v>
      </c>
      <c r="E103" s="87">
        <f t="shared" si="12"/>
        <v>3.7601245402057115E-2</v>
      </c>
      <c r="F103" s="87">
        <f t="shared" si="10"/>
        <v>3.9060511565369493E-2</v>
      </c>
      <c r="G103" s="87">
        <v>7.6655629345414589E-3</v>
      </c>
      <c r="H103" s="520">
        <v>0.23749999999999996</v>
      </c>
      <c r="I103" s="87">
        <v>0.24166666666666664</v>
      </c>
      <c r="J103" s="86">
        <v>1679.7571674838914</v>
      </c>
      <c r="K103" s="86">
        <v>1663.263633247388</v>
      </c>
      <c r="L103" s="88">
        <v>109877.40901651238</v>
      </c>
      <c r="M103" s="89">
        <f t="shared" si="8"/>
        <v>3.6433727999999999E-2</v>
      </c>
      <c r="N103" s="87">
        <f t="shared" si="11"/>
        <v>0.18820400849651153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4">
        <v>46539</v>
      </c>
      <c r="B104" s="85" t="s">
        <v>123</v>
      </c>
      <c r="C104" s="86">
        <v>173.00348052884328</v>
      </c>
      <c r="D104" s="87">
        <f t="shared" ca="1" si="9"/>
        <v>3.7644814031896789E-2</v>
      </c>
      <c r="E104" s="87">
        <f t="shared" si="12"/>
        <v>3.8544507521641957E-2</v>
      </c>
      <c r="F104" s="87">
        <f t="shared" si="10"/>
        <v>3.6372266064037539E-2</v>
      </c>
      <c r="G104" s="87">
        <v>7.665562934541903E-3</v>
      </c>
      <c r="H104" s="520">
        <v>0.22499999999999992</v>
      </c>
      <c r="I104" s="87">
        <v>0.2291666666666666</v>
      </c>
      <c r="J104" s="86">
        <v>1729.2377701934015</v>
      </c>
      <c r="K104" s="86">
        <v>1712.7442359568981</v>
      </c>
      <c r="L104" s="88">
        <v>113880.65264996473</v>
      </c>
      <c r="M104" s="89">
        <f t="shared" si="8"/>
        <v>3.6433727999999999E-2</v>
      </c>
      <c r="N104" s="87">
        <f t="shared" si="11"/>
        <v>0.1766556706089466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4">
        <v>46631</v>
      </c>
      <c r="B105" s="85" t="s">
        <v>124</v>
      </c>
      <c r="C105" s="86">
        <v>164.30532432708685</v>
      </c>
      <c r="D105" s="87">
        <f t="shared" ca="1" si="9"/>
        <v>3.6324330879826894E-2</v>
      </c>
      <c r="E105" s="87">
        <f t="shared" si="12"/>
        <v>3.7639740776818531E-2</v>
      </c>
      <c r="F105" s="87">
        <f t="shared" si="10"/>
        <v>3.3690975560797032E-2</v>
      </c>
      <c r="G105" s="87">
        <v>7.6655629345416809E-3</v>
      </c>
      <c r="H105" s="520">
        <v>0.21249999999999988</v>
      </c>
      <c r="I105" s="87">
        <v>0.21666666666666656</v>
      </c>
      <c r="J105" s="86">
        <v>1778.7183729029116</v>
      </c>
      <c r="K105" s="86">
        <v>1762.2248386664082</v>
      </c>
      <c r="L105" s="88">
        <v>118029.74937307602</v>
      </c>
      <c r="M105" s="89">
        <f t="shared" si="8"/>
        <v>3.6433727999999999E-2</v>
      </c>
      <c r="N105" s="87">
        <f t="shared" si="11"/>
        <v>0.1652195727971697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0">
        <v>46722</v>
      </c>
      <c r="B106" s="91" t="s">
        <v>125</v>
      </c>
      <c r="C106" s="79">
        <v>163.36740124533776</v>
      </c>
      <c r="D106" s="80">
        <f t="shared" ca="1" si="9"/>
        <v>3.4998608610453008E-2</v>
      </c>
      <c r="E106" s="80">
        <f t="shared" si="12"/>
        <v>3.4998608610453008E-2</v>
      </c>
      <c r="F106" s="81">
        <f t="shared" si="10"/>
        <v>3.1016622061757149E-2</v>
      </c>
      <c r="G106" s="80">
        <v>7.6655629345414589E-3</v>
      </c>
      <c r="H106" s="521">
        <v>0.2</v>
      </c>
      <c r="I106" s="81">
        <v>0.20416666666666661</v>
      </c>
      <c r="J106" s="79">
        <v>1828.1989756124215</v>
      </c>
      <c r="K106" s="79">
        <v>1811.7054413759183</v>
      </c>
      <c r="L106" s="82">
        <v>122330.01315764284</v>
      </c>
      <c r="M106" s="83">
        <f t="shared" si="8"/>
        <v>3.6433727999999999E-2</v>
      </c>
      <c r="N106" s="80">
        <f t="shared" si="11"/>
        <v>0.15389462418258582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4">
        <v>46813</v>
      </c>
      <c r="B107" s="85" t="s">
        <v>126</v>
      </c>
      <c r="C107" s="86">
        <v>160.99648799635474</v>
      </c>
      <c r="D107" s="87">
        <f t="shared" ca="1" si="9"/>
        <v>3.2601657472069112E-2</v>
      </c>
      <c r="E107" s="87">
        <f t="shared" ref="E107:E110" si="13">AVERAGE(C104:C107)/AVERAGE(C100:C103)-1</f>
        <v>3.3462930638835875E-2</v>
      </c>
      <c r="F107" s="87">
        <f t="shared" ref="F107:F110" si="14">C107/C103-1</f>
        <v>3.2601657472069112E-2</v>
      </c>
      <c r="G107" s="87">
        <v>9.2146995486628303E-3</v>
      </c>
      <c r="H107" s="520">
        <v>0.18749999999999997</v>
      </c>
      <c r="I107" s="87">
        <v>0.19166666666666665</v>
      </c>
      <c r="J107" s="86">
        <v>1861.4024918686682</v>
      </c>
      <c r="K107" s="86">
        <v>1850.334653116586</v>
      </c>
      <c r="L107" s="88">
        <v>125279.84106062233</v>
      </c>
      <c r="M107" s="89">
        <f t="shared" ref="M107:M110" si="15">L107/L106-1</f>
        <v>2.4113689084445333E-2</v>
      </c>
      <c r="N107" s="87">
        <f t="shared" ref="N107:N110" si="16">L107/L103-1</f>
        <v>0.14017833312574091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4">
        <v>46905</v>
      </c>
      <c r="B108" s="85" t="s">
        <v>127</v>
      </c>
      <c r="C108" s="86">
        <v>178.91831895275521</v>
      </c>
      <c r="D108" s="87">
        <f t="shared" ca="1" si="9"/>
        <v>3.3436634889924655E-2</v>
      </c>
      <c r="E108" s="87">
        <f t="shared" si="13"/>
        <v>3.2905891194572767E-2</v>
      </c>
      <c r="F108" s="87">
        <f t="shared" si="14"/>
        <v>3.4189129639653704E-2</v>
      </c>
      <c r="G108" s="87">
        <v>9.2146995486628303E-3</v>
      </c>
      <c r="H108" s="520">
        <v>0.17499999999999993</v>
      </c>
      <c r="I108" s="87">
        <v>0.17916666666666661</v>
      </c>
      <c r="J108" s="86">
        <v>1894.606008124915</v>
      </c>
      <c r="K108" s="86">
        <v>1883.5381693728327</v>
      </c>
      <c r="L108" s="88">
        <v>128300.8001965069</v>
      </c>
      <c r="M108" s="89">
        <f t="shared" si="15"/>
        <v>2.4113689084445333E-2</v>
      </c>
      <c r="N108" s="87">
        <f t="shared" si="16"/>
        <v>0.12662508697474206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4">
        <v>46997</v>
      </c>
      <c r="B109" s="85" t="s">
        <v>128</v>
      </c>
      <c r="C109" s="86">
        <v>170.18401147805315</v>
      </c>
      <c r="D109" s="87">
        <f t="shared" ca="1" si="9"/>
        <v>3.4216952497954756E-2</v>
      </c>
      <c r="E109" s="87">
        <f t="shared" si="13"/>
        <v>3.3438802174468485E-2</v>
      </c>
      <c r="F109" s="87">
        <f t="shared" si="14"/>
        <v>3.5779042310664533E-2</v>
      </c>
      <c r="G109" s="87">
        <v>9.2146995486628303E-3</v>
      </c>
      <c r="H109" s="520">
        <v>0.16249999999999989</v>
      </c>
      <c r="I109" s="87">
        <v>0.16666666666666657</v>
      </c>
      <c r="J109" s="86">
        <v>1927.8095243811617</v>
      </c>
      <c r="K109" s="86">
        <v>1916.7416856290795</v>
      </c>
      <c r="L109" s="88">
        <v>131394.605801731</v>
      </c>
      <c r="M109" s="89">
        <f t="shared" si="15"/>
        <v>2.4113689084445333E-2</v>
      </c>
      <c r="N109" s="87">
        <f t="shared" si="16"/>
        <v>0.11323294762247182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0">
        <v>47088</v>
      </c>
      <c r="B110" s="91" t="s">
        <v>129</v>
      </c>
      <c r="C110" s="79">
        <v>169.47266961959079</v>
      </c>
      <c r="D110" s="80">
        <f t="shared" ca="1" si="9"/>
        <v>3.5001816774294037E-2</v>
      </c>
      <c r="E110" s="80">
        <f t="shared" si="13"/>
        <v>3.5001816774294037E-2</v>
      </c>
      <c r="F110" s="81">
        <f t="shared" si="14"/>
        <v>3.737139923701438E-2</v>
      </c>
      <c r="G110" s="80">
        <v>9.2146995486628303E-3</v>
      </c>
      <c r="H110" s="521">
        <v>0.15</v>
      </c>
      <c r="I110" s="81">
        <v>0.15416666666666662</v>
      </c>
      <c r="J110" s="79">
        <v>1961.0130406374096</v>
      </c>
      <c r="K110" s="79">
        <v>1949.9452018853267</v>
      </c>
      <c r="L110" s="82">
        <v>134563.01447340721</v>
      </c>
      <c r="M110" s="83">
        <f t="shared" si="15"/>
        <v>2.4113689084445333E-2</v>
      </c>
      <c r="N110" s="80">
        <f t="shared" si="16"/>
        <v>0.10000000000000075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551" t="s">
        <v>119</v>
      </c>
      <c r="B113" s="551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AB4" sqref="AB4"/>
    </sheetView>
  </sheetViews>
  <sheetFormatPr defaultColWidth="9.140625" defaultRowHeight="12.95" customHeight="1" outlineLevelCol="1"/>
  <cols>
    <col min="1" max="1" width="9.140625" style="251" hidden="1" customWidth="1"/>
    <col min="2" max="2" width="7.42578125" style="251" bestFit="1" customWidth="1"/>
    <col min="3" max="3" width="40.140625" style="252" customWidth="1"/>
    <col min="4" max="14" width="7.85546875" style="253" hidden="1" customWidth="1" outlineLevel="1"/>
    <col min="15" max="15" width="8" style="252" hidden="1" customWidth="1" outlineLevel="1"/>
    <col min="16" max="20" width="7.85546875" style="252" hidden="1" customWidth="1" outlineLevel="1"/>
    <col min="21" max="21" width="7.85546875" style="252" customWidth="1" collapsed="1"/>
    <col min="22" max="23" width="7.85546875" style="252" customWidth="1"/>
    <col min="24" max="16384" width="9.140625" style="251"/>
  </cols>
  <sheetData>
    <row r="1" spans="3:29" ht="66" customHeight="1"/>
    <row r="2" spans="3:29" ht="12.95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5.95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2.5536493715313746E-2</v>
      </c>
      <c r="AA4" s="275">
        <v>2.0204686290480778E-2</v>
      </c>
      <c r="AB4" s="275">
        <v>2.0374289351294594E-2</v>
      </c>
      <c r="AC4" s="275">
        <v>2.0150500624999346E-2</v>
      </c>
    </row>
    <row r="5" spans="3:29" ht="14.1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3.9156784194206429E-2</v>
      </c>
      <c r="AA5" s="270">
        <v>3.0169443140931396E-2</v>
      </c>
      <c r="AB5" s="270">
        <v>3.0000000003822969E-2</v>
      </c>
      <c r="AC5" s="270">
        <v>3.0000000003822969E-2</v>
      </c>
    </row>
    <row r="6" spans="3:29" ht="14.1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930</v>
      </c>
      <c r="AA6" s="264">
        <v>900</v>
      </c>
      <c r="AB6" s="264">
        <v>900</v>
      </c>
      <c r="AC6" s="264">
        <v>900</v>
      </c>
    </row>
    <row r="7" spans="3:29" ht="14.1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4.4999999999999998E-2</v>
      </c>
      <c r="AA7" s="256">
        <v>0.04</v>
      </c>
      <c r="AB7" s="256">
        <v>0.04</v>
      </c>
      <c r="AC7" s="256">
        <v>0.04</v>
      </c>
    </row>
    <row r="8" spans="3:29" ht="12.95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118" activePane="bottomRight" state="frozen"/>
      <selection activeCell="C33" sqref="C33"/>
      <selection pane="topRight" activeCell="C33" sqref="C33"/>
      <selection pane="bottomLeft" activeCell="C33" sqref="C33"/>
      <selection pane="bottomRight" activeCell="I140" sqref="I140"/>
    </sheetView>
  </sheetViews>
  <sheetFormatPr defaultColWidth="9.140625" defaultRowHeight="15"/>
  <cols>
    <col min="1" max="1" width="10.85546875" style="286" bestFit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7" width="9.140625" style="286"/>
    <col min="18" max="18" width="8.140625" style="286" customWidth="1"/>
    <col min="19" max="20" width="9.140625" style="286"/>
    <col min="21" max="21" width="13.7109375" style="286" customWidth="1"/>
    <col min="22" max="16384" width="9.140625" style="286"/>
  </cols>
  <sheetData>
    <row r="1" spans="1:40" ht="15.75">
      <c r="A1" s="325"/>
      <c r="B1" s="325"/>
      <c r="C1" s="557" t="s">
        <v>0</v>
      </c>
      <c r="D1" s="558"/>
      <c r="E1" s="558"/>
      <c r="F1" s="558"/>
      <c r="G1" s="559"/>
      <c r="H1" s="560" t="s">
        <v>200</v>
      </c>
      <c r="I1" s="561"/>
      <c r="J1" s="557" t="s">
        <v>1</v>
      </c>
      <c r="K1" s="559"/>
      <c r="L1" s="557" t="s">
        <v>2</v>
      </c>
      <c r="M1" s="558"/>
      <c r="N1" s="558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3.3795031388541119E-2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9.4576407660176276E-3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 ht="15.75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3.7266028214548053E-2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 ht="15.75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1.6500280240231202E-2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8.3906849366168768E-3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 ht="15.75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1.0748537163032701E-2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 ht="15.75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3.2418490114002108E-2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2.8672055545946318E-2</v>
      </c>
      <c r="H20" s="517">
        <v>0.06</v>
      </c>
      <c r="I20" s="523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517">
        <v>0.06</v>
      </c>
      <c r="I21" s="523"/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 ht="15.75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518">
        <v>6.7000000000000004E-2</v>
      </c>
      <c r="I22" s="522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2.4051636398542131E-2</v>
      </c>
      <c r="H23" s="517">
        <v>6.7000000000000004E-2</v>
      </c>
      <c r="I23" s="523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9.9493677095445765E-3</v>
      </c>
      <c r="H24" s="517">
        <v>7.4999999999999997E-2</v>
      </c>
      <c r="I24" s="523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517">
        <v>7.4999999999999997E-2</v>
      </c>
      <c r="I25" s="523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 ht="15.75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1.4332506966986625E-2</v>
      </c>
      <c r="H26" s="518">
        <v>7.4999999999999997E-2</v>
      </c>
      <c r="I26" s="522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2.2677075788373857E-2</v>
      </c>
      <c r="H27" s="517">
        <v>7.2499999999999995E-2</v>
      </c>
      <c r="I27" s="523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517">
        <v>6.7500000000000004E-2</v>
      </c>
      <c r="I28" s="523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2.2589836045557421E-2</v>
      </c>
      <c r="H29" s="517">
        <v>6.5000000000000002E-2</v>
      </c>
      <c r="I29" s="523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 ht="15.75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518">
        <v>6.5000000000000002E-2</v>
      </c>
      <c r="I30" s="522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8.033266861102506E-3</v>
      </c>
      <c r="H31" s="517">
        <v>8.5000000000000006E-2</v>
      </c>
      <c r="I31" s="523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1.6963575678550447E-2</v>
      </c>
      <c r="H32" s="517">
        <v>8.5000000000000006E-2</v>
      </c>
      <c r="I32" s="523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-6.7169375069596748E-3</v>
      </c>
      <c r="H33" s="517">
        <v>0.14000000000000001</v>
      </c>
      <c r="I33" s="523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 ht="15.75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518">
        <v>7.8E-2</v>
      </c>
      <c r="I34" s="522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517">
        <v>7.0000000000000007E-2</v>
      </c>
      <c r="I35" s="523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2.7283652798366642E-3</v>
      </c>
      <c r="H36" s="517">
        <v>0.05</v>
      </c>
      <c r="I36" s="523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2.1095231920028379E-2</v>
      </c>
      <c r="H37" s="517">
        <v>0.05</v>
      </c>
      <c r="I37" s="523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 ht="15.75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518">
        <v>0.05</v>
      </c>
      <c r="I38" s="522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9.4478038500946937E-3</v>
      </c>
      <c r="H39" s="517">
        <v>5.5E-2</v>
      </c>
      <c r="I39" s="523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2.2169427729685776E-3</v>
      </c>
      <c r="H40" s="517">
        <v>5.5E-2</v>
      </c>
      <c r="I40" s="523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1.5558996098022693E-2</v>
      </c>
      <c r="H41" s="517">
        <v>0.05</v>
      </c>
      <c r="I41" s="523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 ht="15.75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518">
        <v>0.05</v>
      </c>
      <c r="I42" s="522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6.9672656173480618E-3</v>
      </c>
      <c r="H43" s="517">
        <v>0.04</v>
      </c>
      <c r="I43" s="523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9.6873871584262083E-3</v>
      </c>
      <c r="H44" s="517">
        <v>3.5000000000000003E-2</v>
      </c>
      <c r="I44" s="523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517">
        <v>6.5000000000000002E-2</v>
      </c>
      <c r="I45" s="523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ht="15.75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6.2460033681954741E-3</v>
      </c>
      <c r="H46" s="518">
        <v>6.5000000000000002E-2</v>
      </c>
      <c r="I46" s="522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8.3743443446351318E-3</v>
      </c>
      <c r="H47" s="517">
        <v>4.7500000000000001E-2</v>
      </c>
      <c r="I47" s="523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517">
        <v>0.04</v>
      </c>
      <c r="I48" s="523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517">
        <v>0.03</v>
      </c>
      <c r="I49" s="523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 ht="15.75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1.4532851530718149E-2</v>
      </c>
      <c r="H50" s="518">
        <v>0.03</v>
      </c>
      <c r="I50" s="522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1.4210527761003844E-2</v>
      </c>
      <c r="H51" s="517">
        <v>2.75E-2</v>
      </c>
      <c r="I51" s="523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1.0586766822446858E-2</v>
      </c>
      <c r="H52" s="517">
        <v>2.75E-2</v>
      </c>
      <c r="I52" s="523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6.5922470375623377E-3</v>
      </c>
      <c r="H53" s="517">
        <v>2.75E-2</v>
      </c>
      <c r="I53" s="523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5.4262299418077475E-3</v>
      </c>
      <c r="H54" s="518">
        <v>2.2499999999999999E-2</v>
      </c>
      <c r="I54" s="522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2.106265265067031E-2</v>
      </c>
      <c r="H55" s="517">
        <v>1.7500000000000002E-2</v>
      </c>
      <c r="I55" s="523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517">
        <v>1.7500000000000002E-2</v>
      </c>
      <c r="I56" s="523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2.6181715480300127E-2</v>
      </c>
      <c r="H57" s="517">
        <v>0.02</v>
      </c>
      <c r="I57" s="523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1.6222611744629134E-2</v>
      </c>
      <c r="H58" s="518">
        <v>2.2499999999999999E-2</v>
      </c>
      <c r="I58" s="522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1.1313354903486061E-3</v>
      </c>
      <c r="H59" s="517">
        <v>2.75E-2</v>
      </c>
      <c r="I59" s="523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1.6607619478385294E-2</v>
      </c>
      <c r="H60" s="517">
        <v>3.2500000000000001E-2</v>
      </c>
      <c r="I60" s="523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2.4313185479437838E-2</v>
      </c>
      <c r="H61" s="517">
        <v>0.04</v>
      </c>
      <c r="I61" s="523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1.2023313155888449E-2</v>
      </c>
      <c r="H62" s="518">
        <v>4.4999999999999998E-2</v>
      </c>
      <c r="I62" s="522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9.0437113098709165E-3</v>
      </c>
      <c r="H63" s="517">
        <v>4.7500000000000001E-2</v>
      </c>
      <c r="I63" s="523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2.0757931218497561E-2</v>
      </c>
      <c r="H64" s="517">
        <v>0.05</v>
      </c>
      <c r="I64" s="523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1.3613509662192769E-2</v>
      </c>
      <c r="H65" s="517">
        <v>5.2499999999999998E-2</v>
      </c>
      <c r="I65" s="523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2.1348312371374689E-2</v>
      </c>
      <c r="H66" s="518">
        <v>5.2499999999999998E-2</v>
      </c>
      <c r="I66" s="522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1.0260613073508562E-2</v>
      </c>
      <c r="H67" s="517">
        <v>0.05</v>
      </c>
      <c r="I67" s="523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1.0167009922906312E-2</v>
      </c>
      <c r="H68" s="517">
        <v>0.05</v>
      </c>
      <c r="I68" s="523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2.7492516886022944E-3</v>
      </c>
      <c r="H69" s="517">
        <v>5.7500000000000002E-2</v>
      </c>
      <c r="I69" s="523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518">
        <v>0.06</v>
      </c>
      <c r="I70" s="522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2.107285898534883E-2</v>
      </c>
      <c r="H71" s="517">
        <v>6.25E-2</v>
      </c>
      <c r="I71" s="523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517">
        <v>6.7500000000000004E-2</v>
      </c>
      <c r="I72" s="523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-8.1489341519299652E-3</v>
      </c>
      <c r="H73" s="517">
        <v>8.2500000000000004E-2</v>
      </c>
      <c r="I73" s="523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-8.0304418795712484E-3</v>
      </c>
      <c r="H74" s="518">
        <v>8.2500000000000004E-2</v>
      </c>
      <c r="I74" s="522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-4.8636471409195803E-3</v>
      </c>
      <c r="H75" s="517">
        <v>2.2499999999999999E-2</v>
      </c>
      <c r="I75" s="523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-5.8235863594842119E-3</v>
      </c>
      <c r="H76" s="517">
        <v>7.4999999999999997E-3</v>
      </c>
      <c r="I76" s="523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1.1963927093200155E-2</v>
      </c>
      <c r="H77" s="517">
        <v>5.0000000000000001E-3</v>
      </c>
      <c r="I77" s="523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518">
        <v>5.0000000000000001E-3</v>
      </c>
      <c r="I78" s="522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3.2349869731349568E-3</v>
      </c>
      <c r="H79" s="517">
        <v>5.0000000000000001E-3</v>
      </c>
      <c r="I79" s="155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3.3934173688324742E-2</v>
      </c>
      <c r="H80" s="517">
        <v>0.01</v>
      </c>
      <c r="I80" s="155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517">
        <v>2.5000000000000001E-2</v>
      </c>
      <c r="I81" s="523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1.1898653579130336E-2</v>
      </c>
      <c r="H82" s="518">
        <v>3.2500000000000001E-2</v>
      </c>
      <c r="I82" s="522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517">
        <v>0.04</v>
      </c>
      <c r="I83" s="155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1.4368041999035075E-2</v>
      </c>
      <c r="H84" s="517">
        <v>5.2499999999999998E-2</v>
      </c>
      <c r="I84" s="155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517">
        <v>5.2499999999999998E-2</v>
      </c>
      <c r="I85" s="155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2.174858410532865E-2</v>
      </c>
      <c r="H86" s="518">
        <v>5.2499999999999998E-2</v>
      </c>
      <c r="I86" s="522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517">
        <v>0.05</v>
      </c>
      <c r="I87" s="155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517">
        <v>0.05</v>
      </c>
      <c r="I88" s="155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517">
        <v>0.05</v>
      </c>
      <c r="I89" s="155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518">
        <v>0.05</v>
      </c>
      <c r="I90" s="522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8.8365335742526252E-3</v>
      </c>
      <c r="H91" s="517">
        <v>0.05</v>
      </c>
      <c r="I91" s="155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7.2851189101423852E-3</v>
      </c>
      <c r="H92" s="517">
        <v>0.05</v>
      </c>
      <c r="I92" s="155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6.937862474670986E-3</v>
      </c>
      <c r="H93" s="517">
        <v>0.05</v>
      </c>
      <c r="I93" s="155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3.9987165226245125E-3</v>
      </c>
      <c r="H94" s="518">
        <v>4.4999999999999998E-2</v>
      </c>
      <c r="I94" s="522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2.4327954369132154E-3</v>
      </c>
      <c r="H95" s="517">
        <v>0.04</v>
      </c>
      <c r="I95" s="151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7.2457757407617951E-3</v>
      </c>
      <c r="H96" s="517">
        <v>0.04</v>
      </c>
      <c r="I96" s="151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-3.5771194578342325E-3</v>
      </c>
      <c r="H97" s="517">
        <v>3.2500000000000001E-2</v>
      </c>
      <c r="I97" s="155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1.1612722631155759E-2</v>
      </c>
      <c r="H98" s="518">
        <v>0.03</v>
      </c>
      <c r="I98" s="522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5.4812934381094358E-3</v>
      </c>
      <c r="H99" s="517">
        <v>0.03</v>
      </c>
      <c r="I99" s="151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9.0612225008961378E-3</v>
      </c>
      <c r="H100" s="517">
        <v>0.03</v>
      </c>
      <c r="I100" s="151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-3.8568616696293967E-3</v>
      </c>
      <c r="H101" s="517">
        <v>0.03</v>
      </c>
      <c r="I101" s="155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8.749317778667498E-3</v>
      </c>
      <c r="H102" s="518">
        <v>3.5000000000000003E-2</v>
      </c>
      <c r="I102" s="522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8.3080014109815359E-3</v>
      </c>
      <c r="H103" s="517">
        <v>3.5000000000000003E-2</v>
      </c>
      <c r="I103" s="155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-3.2135171187510636E-3</v>
      </c>
      <c r="H104" s="517">
        <v>3.5000000000000003E-2</v>
      </c>
      <c r="I104" s="151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6.2952107448674965E-3</v>
      </c>
      <c r="H105" s="517">
        <v>3.5000000000000003E-2</v>
      </c>
      <c r="I105" s="155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3.6178416846643913E-4</v>
      </c>
      <c r="H106" s="518">
        <v>3.5000000000000003E-2</v>
      </c>
      <c r="I106" s="522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-8.1345976415808652E-3</v>
      </c>
      <c r="H107" s="517">
        <v>0.03</v>
      </c>
      <c r="I107" s="155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1.3673418596739983E-2</v>
      </c>
      <c r="H108" s="517">
        <v>2.5000000000000001E-2</v>
      </c>
      <c r="I108" s="155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1.866851049626983E-2</v>
      </c>
      <c r="H109" s="517">
        <v>2.5000000000000001E-2</v>
      </c>
      <c r="I109" s="155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9.3139893556732911E-3</v>
      </c>
      <c r="H110" s="518">
        <v>2.5000000000000001E-2</v>
      </c>
      <c r="I110" s="522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8.6606744111898948E-3</v>
      </c>
      <c r="H111" s="517">
        <v>2.5000000000000001E-2</v>
      </c>
      <c r="I111" s="155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1.3878067735873856E-2</v>
      </c>
      <c r="H112" s="517">
        <v>2.5000000000000001E-2</v>
      </c>
      <c r="I112" s="155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-5.321080525052535E-3</v>
      </c>
      <c r="H113" s="517">
        <v>2.5000000000000001E-2</v>
      </c>
      <c r="I113" s="155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1.4687704463604012E-2</v>
      </c>
      <c r="H114" s="518">
        <v>2.75E-2</v>
      </c>
      <c r="I114" s="522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-7.3010131861576122E-3</v>
      </c>
      <c r="H115" s="517">
        <v>0.03</v>
      </c>
      <c r="I115" s="155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1.3690635425539055E-2</v>
      </c>
      <c r="H116" s="517">
        <v>2.5000000000000001E-2</v>
      </c>
      <c r="I116" s="155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1.3883652436923466E-3</v>
      </c>
      <c r="H117" s="517">
        <v>0.02</v>
      </c>
      <c r="I117" s="155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-3.9053277758721472E-2</v>
      </c>
      <c r="H118" s="518">
        <v>1.7500000000000002E-2</v>
      </c>
      <c r="I118" s="522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1.8565983637120809E-2</v>
      </c>
      <c r="H119" s="517">
        <v>5.0000000000000001E-3</v>
      </c>
      <c r="I119" s="155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-0.12564976447614129</v>
      </c>
      <c r="H120" s="517">
        <v>5.0000000000000001E-3</v>
      </c>
      <c r="I120" s="155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4.9170641671200999E-2</v>
      </c>
      <c r="H121" s="517">
        <v>5.0000000000000001E-3</v>
      </c>
      <c r="I121" s="155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6.8913240715968271E-2</v>
      </c>
      <c r="H122" s="518">
        <v>5.0000000000000001E-3</v>
      </c>
      <c r="I122" s="522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3.6879726489910336E-2</v>
      </c>
      <c r="H123" s="517">
        <v>5.0000000000000001E-3</v>
      </c>
      <c r="I123" s="155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1.1229335816067554E-2</v>
      </c>
      <c r="H124" s="517">
        <v>5.0000000000000001E-3</v>
      </c>
      <c r="I124" s="155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4.0967595165305681E-2</v>
      </c>
      <c r="H125" s="517">
        <v>1.4999999999999999E-2</v>
      </c>
      <c r="I125" s="155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2.1086718581217578E-2</v>
      </c>
      <c r="H126" s="518">
        <v>0.04</v>
      </c>
      <c r="I126" s="522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-1.4540771564807597E-2</v>
      </c>
      <c r="H127" s="517">
        <v>7.0000000000000007E-2</v>
      </c>
      <c r="I127" s="155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7.8752774178147966E-4</v>
      </c>
      <c r="H128" s="517">
        <v>0.09</v>
      </c>
      <c r="I128" s="155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-3.5036586806178605E-3</v>
      </c>
      <c r="H129" s="517">
        <v>0.1075</v>
      </c>
      <c r="I129" s="155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 ht="15.75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-3.1257485126608975E-3</v>
      </c>
      <c r="H130" s="518">
        <v>0.1125</v>
      </c>
      <c r="I130" s="522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1.6938073970358403E-3</v>
      </c>
      <c r="H131" s="517">
        <v>0.1125</v>
      </c>
      <c r="I131" s="155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5.7213532268216571E-3</v>
      </c>
      <c r="H132" s="517">
        <v>0.1125</v>
      </c>
      <c r="I132" s="155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1.0442217721114977E-2</v>
      </c>
      <c r="H133" s="517">
        <v>9.5000000000000001E-2</v>
      </c>
      <c r="I133" s="155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 ht="15.75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-4.0093496712219068E-3</v>
      </c>
      <c r="H134" s="518">
        <v>8.2500000000000004E-2</v>
      </c>
      <c r="I134" s="522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1.416481874441855E-2</v>
      </c>
      <c r="H135" s="517">
        <v>7.2499999999999995E-2</v>
      </c>
      <c r="I135" s="155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-3.5416590513921431E-3</v>
      </c>
      <c r="H136" s="517">
        <v>5.7500000000000002E-2</v>
      </c>
      <c r="I136" s="155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1.5771200061289514E-2</v>
      </c>
      <c r="H137" s="517">
        <v>5.5E-2</v>
      </c>
      <c r="I137" s="155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 ht="15.75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4.6539088101549275E-3</v>
      </c>
      <c r="H138" s="518">
        <v>0.05</v>
      </c>
      <c r="I138" s="522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152.91395090922154</v>
      </c>
      <c r="D139" s="151">
        <f t="shared" ca="1" si="22"/>
        <v>2.2936556290751975E-2</v>
      </c>
      <c r="E139" s="151">
        <f t="shared" si="25"/>
        <v>2.3920082158759959E-2</v>
      </c>
      <c r="F139" s="151">
        <f t="shared" si="23"/>
        <v>2.2936556290751975E-2</v>
      </c>
      <c r="G139" s="151">
        <v>6.8447938681934772E-3</v>
      </c>
      <c r="H139" s="517">
        <v>0.05</v>
      </c>
      <c r="I139" s="155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297">
        <f t="shared" si="21"/>
        <v>45809</v>
      </c>
      <c r="B140" s="297" t="s">
        <v>109</v>
      </c>
      <c r="C140" s="295">
        <v>153.19646765512323</v>
      </c>
      <c r="D140" s="141">
        <f t="shared" ca="1" si="22"/>
        <v>2.6682999248151873E-2</v>
      </c>
      <c r="E140" s="141">
        <f t="shared" si="25"/>
        <v>2.8415913559288297E-2</v>
      </c>
      <c r="F140" s="141">
        <f t="shared" si="23"/>
        <v>3.045000000000031E-2</v>
      </c>
      <c r="G140" s="141">
        <v>4.250000000000087E-3</v>
      </c>
      <c r="H140" s="517">
        <v>0.05</v>
      </c>
      <c r="I140" s="155">
        <v>0.05</v>
      </c>
      <c r="J140" s="304">
        <v>931.62</v>
      </c>
      <c r="K140" s="304">
        <v>940.01</v>
      </c>
      <c r="L140" s="303">
        <v>142.91213508297758</v>
      </c>
      <c r="M140" s="302">
        <f t="shared" si="20"/>
        <v>-2.5647537025430545E-4</v>
      </c>
      <c r="N140" s="151">
        <f t="shared" si="24"/>
        <v>4.1228851859589577E-2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151.71700974692334</v>
      </c>
      <c r="D141" s="141">
        <f t="shared" ca="1" si="22"/>
        <v>2.6456563022333679E-2</v>
      </c>
      <c r="E141" s="141">
        <f t="shared" si="25"/>
        <v>2.9871234316975359E-2</v>
      </c>
      <c r="F141" s="141">
        <f t="shared" si="23"/>
        <v>2.6000000000000023E-2</v>
      </c>
      <c r="G141" s="141">
        <v>7.5000000000000622E-3</v>
      </c>
      <c r="H141" s="524">
        <v>4.7500000000000001E-2</v>
      </c>
      <c r="I141" s="141">
        <v>0.05</v>
      </c>
      <c r="J141" s="296">
        <v>951.62</v>
      </c>
      <c r="K141" s="296">
        <v>962.1</v>
      </c>
      <c r="L141" s="295">
        <v>144.8749158871515</v>
      </c>
      <c r="M141" s="294">
        <f t="shared" si="20"/>
        <v>1.3734178717813572E-2</v>
      </c>
      <c r="N141" s="141">
        <f t="shared" si="24"/>
        <v>4.4203326163260614E-2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.5" thickBot="1">
      <c r="A142" s="293">
        <f t="shared" si="21"/>
        <v>45992</v>
      </c>
      <c r="B142" s="293" t="s">
        <v>111</v>
      </c>
      <c r="C142" s="138">
        <v>165.50976343638723</v>
      </c>
      <c r="D142" s="136">
        <f t="shared" ca="1" si="22"/>
        <v>2.5536493715313746E-2</v>
      </c>
      <c r="E142" s="136">
        <f t="shared" si="25"/>
        <v>2.5536493715313746E-2</v>
      </c>
      <c r="F142" s="136">
        <f t="shared" si="23"/>
        <v>2.2999999999999687E-2</v>
      </c>
      <c r="G142" s="136">
        <v>2.9999999999998916E-3</v>
      </c>
      <c r="H142" s="525">
        <v>4.4999999999999998E-2</v>
      </c>
      <c r="I142" s="526">
        <v>4.7500000000000001E-2</v>
      </c>
      <c r="J142" s="292">
        <v>930</v>
      </c>
      <c r="K142" s="292">
        <v>937.20666666666671</v>
      </c>
      <c r="L142" s="138">
        <v>145.66922215448884</v>
      </c>
      <c r="M142" s="137">
        <f t="shared" si="20"/>
        <v>5.4827039068381378E-3</v>
      </c>
      <c r="N142" s="136">
        <f t="shared" si="24"/>
        <v>3.9156784194206429E-2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5.75" thickTop="1">
      <c r="A143" s="297">
        <f t="shared" si="21"/>
        <v>46082</v>
      </c>
      <c r="B143" s="297" t="s">
        <v>113</v>
      </c>
      <c r="C143" s="295">
        <v>154.90183227104143</v>
      </c>
      <c r="D143" s="141">
        <f t="shared" ca="1" si="22"/>
        <v>1.3000000000000123E-2</v>
      </c>
      <c r="E143" s="141">
        <f t="shared" si="25"/>
        <v>2.3036098685434325E-2</v>
      </c>
      <c r="F143" s="141">
        <f t="shared" si="23"/>
        <v>1.3000000000000123E-2</v>
      </c>
      <c r="G143" s="141">
        <v>4.4999999999999485E-3</v>
      </c>
      <c r="H143" s="524">
        <v>4.2500000000000003E-2</v>
      </c>
      <c r="I143" s="141">
        <v>4.4999999999999998E-2</v>
      </c>
      <c r="J143" s="296">
        <v>922.5</v>
      </c>
      <c r="K143" s="296">
        <v>925</v>
      </c>
      <c r="L143" s="295">
        <v>147.17791839398609</v>
      </c>
      <c r="M143" s="294">
        <f t="shared" si="20"/>
        <v>1.0357000725226717E-2</v>
      </c>
      <c r="N143" s="141">
        <f t="shared" si="24"/>
        <v>2.9584862037364879E-2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157.48596874946668</v>
      </c>
      <c r="D144" s="141">
        <f t="shared" ca="1" si="22"/>
        <v>2.0506921932302191E-2</v>
      </c>
      <c r="E144" s="141">
        <f t="shared" si="25"/>
        <v>2.2481073337669022E-2</v>
      </c>
      <c r="F144" s="141">
        <f t="shared" si="23"/>
        <v>2.8000000000000025E-2</v>
      </c>
      <c r="G144" s="141">
        <v>5.3000000000000824E-3</v>
      </c>
      <c r="H144" s="524">
        <v>0.04</v>
      </c>
      <c r="I144" s="141">
        <v>4.2500000000000003E-2</v>
      </c>
      <c r="J144" s="296">
        <v>915</v>
      </c>
      <c r="K144" s="296">
        <v>917.5</v>
      </c>
      <c r="L144" s="295">
        <v>147.86869877475664</v>
      </c>
      <c r="M144" s="294">
        <f t="shared" si="20"/>
        <v>4.6935055768446698E-3</v>
      </c>
      <c r="N144" s="141">
        <f t="shared" si="24"/>
        <v>3.4682594930802502E-2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155.05478396135564</v>
      </c>
      <c r="D145" s="141">
        <f t="shared" ca="1" si="22"/>
        <v>2.1001705175380136E-2</v>
      </c>
      <c r="E145" s="141">
        <f t="shared" si="25"/>
        <v>2.1523482121572179E-2</v>
      </c>
      <c r="F145" s="141">
        <f t="shared" si="23"/>
        <v>2.200000000000002E-2</v>
      </c>
      <c r="G145" s="141">
        <v>5.3000000000000824E-3</v>
      </c>
      <c r="H145" s="524">
        <v>0.04</v>
      </c>
      <c r="I145" s="141">
        <v>0.04</v>
      </c>
      <c r="J145" s="296">
        <v>907.5</v>
      </c>
      <c r="K145" s="296">
        <v>910</v>
      </c>
      <c r="L145" s="295">
        <v>149.24561767405396</v>
      </c>
      <c r="M145" s="294">
        <f t="shared" si="20"/>
        <v>9.3117672009459529E-3</v>
      </c>
      <c r="N145" s="141">
        <f t="shared" si="24"/>
        <v>3.0168796027512101E-2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.5" thickBot="1">
      <c r="A146" s="293">
        <f t="shared" si="21"/>
        <v>46357</v>
      </c>
      <c r="B146" s="293" t="s">
        <v>116</v>
      </c>
      <c r="C146" s="138">
        <v>168.48893917824219</v>
      </c>
      <c r="D146" s="136">
        <f t="shared" ca="1" si="22"/>
        <v>2.0204686290480778E-2</v>
      </c>
      <c r="E146" s="136">
        <f t="shared" si="25"/>
        <v>2.0204686290480778E-2</v>
      </c>
      <c r="F146" s="136">
        <f t="shared" si="23"/>
        <v>1.8000000000000016E-2</v>
      </c>
      <c r="G146" s="136">
        <v>4.9999999999998934E-3</v>
      </c>
      <c r="H146" s="525">
        <v>0.04</v>
      </c>
      <c r="I146" s="526">
        <v>0.04</v>
      </c>
      <c r="J146" s="292">
        <v>900</v>
      </c>
      <c r="K146" s="292">
        <v>902.5</v>
      </c>
      <c r="L146" s="138">
        <v>150.06398146966239</v>
      </c>
      <c r="M146" s="137">
        <f t="shared" si="20"/>
        <v>5.4833355133796502E-3</v>
      </c>
      <c r="N146" s="136">
        <f t="shared" si="24"/>
        <v>3.0169443140931396E-2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5.75" thickTop="1">
      <c r="A147" s="297">
        <f t="shared" si="21"/>
        <v>46447</v>
      </c>
      <c r="B147" s="297" t="s">
        <v>122</v>
      </c>
      <c r="C147" s="295">
        <v>158.11753801801092</v>
      </c>
      <c r="D147" s="141">
        <f t="shared" ca="1" si="22"/>
        <v>2.0759636602249998E-2</v>
      </c>
      <c r="E147" s="141">
        <f t="shared" si="25"/>
        <v>2.2103954234344858E-2</v>
      </c>
      <c r="F147" s="141">
        <f t="shared" si="23"/>
        <v>2.0759636602249998E-2</v>
      </c>
      <c r="G147" s="141">
        <v>4.9999999999998934E-3</v>
      </c>
      <c r="H147" s="524">
        <v>0.04</v>
      </c>
      <c r="I147" s="141">
        <v>0.04</v>
      </c>
      <c r="J147" s="296">
        <v>900</v>
      </c>
      <c r="K147" s="296">
        <v>900</v>
      </c>
      <c r="L147" s="295">
        <v>151.59325594636832</v>
      </c>
      <c r="M147" s="294">
        <f t="shared" si="20"/>
        <v>1.019081635532304E-2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160.70734788800573</v>
      </c>
      <c r="D148" s="141">
        <f t="shared" ca="1" si="22"/>
        <v>2.0606069969697716E-2</v>
      </c>
      <c r="E148" s="141">
        <f t="shared" si="25"/>
        <v>2.0256892652022795E-2</v>
      </c>
      <c r="F148" s="141">
        <f t="shared" si="23"/>
        <v>2.0455023162499808E-2</v>
      </c>
      <c r="G148" s="141">
        <v>4.9999999999998934E-3</v>
      </c>
      <c r="H148" s="524">
        <v>0.04</v>
      </c>
      <c r="I148" s="141">
        <v>0.04</v>
      </c>
      <c r="J148" s="296">
        <v>900</v>
      </c>
      <c r="K148" s="296">
        <v>900</v>
      </c>
      <c r="L148" s="295">
        <v>152.30475973856463</v>
      </c>
      <c r="M148" s="294">
        <f t="shared" si="20"/>
        <v>4.6935055768446698E-3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158.1792154824781</v>
      </c>
      <c r="D149" s="141">
        <f t="shared" ca="1" si="22"/>
        <v>2.0454953643134433E-2</v>
      </c>
      <c r="E149" s="141">
        <f t="shared" si="25"/>
        <v>1.9813011484711485E-2</v>
      </c>
      <c r="F149" s="141">
        <f t="shared" si="23"/>
        <v>2.0150500624999568E-2</v>
      </c>
      <c r="G149" s="141">
        <v>4.9999999999998934E-3</v>
      </c>
      <c r="H149" s="524">
        <v>0.04</v>
      </c>
      <c r="I149" s="141">
        <v>0.04</v>
      </c>
      <c r="J149" s="296">
        <v>900</v>
      </c>
      <c r="K149" s="296">
        <v>900</v>
      </c>
      <c r="L149" s="295">
        <v>153.72298620484614</v>
      </c>
      <c r="M149" s="294">
        <f t="shared" si="20"/>
        <v>9.3117672009459529E-3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.5" thickBot="1">
      <c r="A150" s="293">
        <f t="shared" si="21"/>
        <v>46722</v>
      </c>
      <c r="B150" s="293" t="s">
        <v>125</v>
      </c>
      <c r="C150" s="138">
        <v>171.88407565245888</v>
      </c>
      <c r="D150" s="136">
        <f t="shared" ca="1" si="22"/>
        <v>2.0374289351294594E-2</v>
      </c>
      <c r="E150" s="136">
        <f t="shared" si="25"/>
        <v>2.0374289351294594E-2</v>
      </c>
      <c r="F150" s="136">
        <f t="shared" si="23"/>
        <v>2.0150500624999568E-2</v>
      </c>
      <c r="G150" s="136">
        <v>4.9999999999998934E-3</v>
      </c>
      <c r="H150" s="525">
        <v>0.04</v>
      </c>
      <c r="I150" s="526">
        <v>0.04</v>
      </c>
      <c r="J150" s="292">
        <v>900</v>
      </c>
      <c r="K150" s="292">
        <v>900</v>
      </c>
      <c r="L150" s="138">
        <v>154.56590091432597</v>
      </c>
      <c r="M150" s="137">
        <f t="shared" si="20"/>
        <v>5.4833355133798722E-3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5.75" thickTop="1">
      <c r="A151" s="297">
        <f t="shared" si="21"/>
        <v>46813</v>
      </c>
      <c r="B151" s="297" t="s">
        <v>126</v>
      </c>
      <c r="C151" s="295">
        <v>161.30368556666625</v>
      </c>
      <c r="D151" s="141">
        <f t="shared" ca="1" si="22"/>
        <v>2.0150500624999568E-2</v>
      </c>
      <c r="E151" s="141">
        <f t="shared" si="25"/>
        <v>2.022553502173996E-2</v>
      </c>
      <c r="F151" s="141">
        <f t="shared" si="23"/>
        <v>2.0150500624999568E-2</v>
      </c>
      <c r="G151" s="141">
        <v>4.9999999999998934E-3</v>
      </c>
      <c r="H151" s="524">
        <v>0.04</v>
      </c>
      <c r="I151" s="141">
        <v>0.04</v>
      </c>
      <c r="J151" s="296">
        <v>900</v>
      </c>
      <c r="K151" s="296">
        <v>900</v>
      </c>
      <c r="L151" s="295">
        <v>156.14105362533891</v>
      </c>
      <c r="M151" s="294">
        <f t="shared" si="20"/>
        <v>1.019081635532304E-2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163.94568140206502</v>
      </c>
      <c r="D152" s="141">
        <f t="shared" ca="1" si="22"/>
        <v>2.0150500624999346E-2</v>
      </c>
      <c r="E152" s="141">
        <f t="shared" si="25"/>
        <v>2.0150500624999568E-2</v>
      </c>
      <c r="F152" s="141">
        <f t="shared" si="23"/>
        <v>2.0150500624999568E-2</v>
      </c>
      <c r="G152" s="141">
        <v>4.9999999999998934E-3</v>
      </c>
      <c r="H152" s="524">
        <v>0.04</v>
      </c>
      <c r="I152" s="141">
        <v>0.04</v>
      </c>
      <c r="J152" s="296">
        <v>900</v>
      </c>
      <c r="K152" s="296">
        <v>900</v>
      </c>
      <c r="L152" s="295">
        <v>156.87390253130383</v>
      </c>
      <c r="M152" s="294">
        <f t="shared" si="20"/>
        <v>4.6935055768446698E-3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161.3666058629197</v>
      </c>
      <c r="D153" s="141">
        <f t="shared" ca="1" si="22"/>
        <v>2.0150500624999568E-2</v>
      </c>
      <c r="E153" s="141">
        <f t="shared" si="25"/>
        <v>2.0150500624999568E-2</v>
      </c>
      <c r="F153" s="141">
        <f t="shared" si="23"/>
        <v>2.0150500624999568E-2</v>
      </c>
      <c r="G153" s="141">
        <v>4.9999999999998934E-3</v>
      </c>
      <c r="H153" s="524">
        <v>0.04</v>
      </c>
      <c r="I153" s="141">
        <v>0.04</v>
      </c>
      <c r="J153" s="296">
        <v>900</v>
      </c>
      <c r="K153" s="296">
        <v>900</v>
      </c>
      <c r="L153" s="295">
        <v>158.3346757915792</v>
      </c>
      <c r="M153" s="294">
        <f t="shared" si="20"/>
        <v>9.3117672009459529E-3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.5" thickBot="1">
      <c r="A154" s="293">
        <f t="shared" si="21"/>
        <v>47088</v>
      </c>
      <c r="B154" s="293" t="s">
        <v>129</v>
      </c>
      <c r="C154" s="138">
        <v>175.34762582632121</v>
      </c>
      <c r="D154" s="136">
        <f t="shared" ca="1" si="22"/>
        <v>2.0150500624999346E-2</v>
      </c>
      <c r="E154" s="136">
        <f t="shared" si="25"/>
        <v>2.0150500624999346E-2</v>
      </c>
      <c r="F154" s="136">
        <f t="shared" si="23"/>
        <v>2.0150500624999568E-2</v>
      </c>
      <c r="G154" s="136">
        <v>4.9999999999998934E-3</v>
      </c>
      <c r="H154" s="525">
        <v>0.04</v>
      </c>
      <c r="I154" s="526">
        <v>0.04</v>
      </c>
      <c r="J154" s="292">
        <v>900</v>
      </c>
      <c r="K154" s="292">
        <v>900</v>
      </c>
      <c r="L154" s="138">
        <v>159.20287794234665</v>
      </c>
      <c r="M154" s="137">
        <f t="shared" si="20"/>
        <v>5.4833355133798722E-3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5.75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 ht="15.75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 ht="15.75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W11" sqref="W11"/>
    </sheetView>
  </sheetViews>
  <sheetFormatPr defaultColWidth="9.140625" defaultRowHeight="12.95" customHeight="1" outlineLevelCol="1"/>
  <cols>
    <col min="1" max="1" width="9.140625" style="468" hidden="1" customWidth="1"/>
    <col min="2" max="2" width="7.42578125" style="468" bestFit="1" customWidth="1"/>
    <col min="3" max="3" width="40.140625" style="469" customWidth="1"/>
    <col min="4" max="14" width="7.85546875" style="470" hidden="1" customWidth="1" outlineLevel="1"/>
    <col min="15" max="15" width="8" style="469" hidden="1" customWidth="1" outlineLevel="1"/>
    <col min="16" max="20" width="7.85546875" style="469" hidden="1" customWidth="1" outlineLevel="1"/>
    <col min="21" max="21" width="7.85546875" style="469" customWidth="1" collapsed="1"/>
    <col min="22" max="24" width="7.85546875" style="469" customWidth="1"/>
    <col min="25" max="16384" width="9.140625" style="468"/>
  </cols>
  <sheetData>
    <row r="1" spans="3:29" ht="66" customHeight="1"/>
    <row r="2" spans="3:29" ht="12.95" customHeight="1">
      <c r="C2" s="492"/>
      <c r="D2" s="492">
        <v>2003</v>
      </c>
      <c r="E2" s="492">
        <v>2004</v>
      </c>
      <c r="F2" s="492">
        <v>2005</v>
      </c>
      <c r="G2" s="492">
        <v>2006</v>
      </c>
      <c r="H2" s="492">
        <v>2007</v>
      </c>
      <c r="I2" s="492">
        <v>2008</v>
      </c>
      <c r="J2" s="492">
        <v>2009</v>
      </c>
      <c r="K2" s="492">
        <v>2010</v>
      </c>
      <c r="L2" s="492">
        <v>2011</v>
      </c>
      <c r="M2" s="492">
        <v>2012</v>
      </c>
      <c r="N2" s="492">
        <v>2013</v>
      </c>
      <c r="O2" s="492">
        <v>2014</v>
      </c>
      <c r="P2" s="492">
        <v>2015</v>
      </c>
      <c r="Q2" s="492">
        <v>2016</v>
      </c>
      <c r="R2" s="492">
        <v>2017</v>
      </c>
      <c r="S2" s="492">
        <v>2018</v>
      </c>
      <c r="T2" s="492" t="s">
        <v>269</v>
      </c>
      <c r="U2" s="492">
        <v>2020</v>
      </c>
      <c r="V2" s="492">
        <v>2021</v>
      </c>
      <c r="W2" s="492">
        <v>2022</v>
      </c>
      <c r="X2" s="492">
        <v>2023</v>
      </c>
      <c r="Y2" s="492">
        <v>2024</v>
      </c>
      <c r="Z2" s="491" t="s">
        <v>103</v>
      </c>
      <c r="AA2" s="491" t="s">
        <v>112</v>
      </c>
      <c r="AB2" s="491" t="s">
        <v>121</v>
      </c>
      <c r="AC2" s="491" t="s">
        <v>130</v>
      </c>
    </row>
    <row r="3" spans="3:29" ht="15.95" customHeight="1">
      <c r="C3" s="490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Y3" s="469"/>
      <c r="Z3" s="469"/>
      <c r="AA3" s="469"/>
    </row>
    <row r="4" spans="3:29" ht="14.1" customHeight="1">
      <c r="C4" s="488" t="s">
        <v>118</v>
      </c>
      <c r="D4" s="487"/>
      <c r="E4" s="487"/>
      <c r="F4" s="487"/>
      <c r="G4" s="487">
        <v>6.7000000000000004E-2</v>
      </c>
      <c r="H4" s="486">
        <v>6.7000000000000004E-2</v>
      </c>
      <c r="I4" s="486">
        <v>3.3000000000000002E-2</v>
      </c>
      <c r="J4" s="486">
        <v>1.0999999999999999E-2</v>
      </c>
      <c r="K4" s="486">
        <v>4.4999999999999998E-2</v>
      </c>
      <c r="L4" s="486">
        <v>6.9000000000000006E-2</v>
      </c>
      <c r="M4" s="486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486">
        <v>2.0873825016279657E-2</v>
      </c>
      <c r="R4" s="126">
        <v>1.359360867887438E-2</v>
      </c>
      <c r="S4" s="126">
        <v>2.564324282777064E-2</v>
      </c>
      <c r="T4" s="126">
        <v>3.1868553924553344E-2</v>
      </c>
      <c r="U4" s="126">
        <v>-7.1859141376085955E-2</v>
      </c>
      <c r="V4" s="126">
        <v>0.10801198190487837</v>
      </c>
      <c r="W4" s="126">
        <v>7.3282772942798058E-2</v>
      </c>
      <c r="X4" s="126">
        <v>7.1238003197431343E-3</v>
      </c>
      <c r="Y4" s="126">
        <v>1.5982818520544173E-2</v>
      </c>
      <c r="Z4" s="485">
        <v>2.9389413055759483E-2</v>
      </c>
      <c r="AA4" s="485">
        <v>2.5543885044812198E-2</v>
      </c>
      <c r="AB4" s="485">
        <v>2.9607786882072551E-2</v>
      </c>
      <c r="AC4" s="485">
        <v>2.9947384015742928E-2</v>
      </c>
    </row>
    <row r="5" spans="3:29" ht="14.1" customHeight="1">
      <c r="C5" s="480" t="s">
        <v>117</v>
      </c>
      <c r="D5" s="484">
        <v>6.4906387872674109E-2</v>
      </c>
      <c r="E5" s="484">
        <v>5.4975244356998632E-2</v>
      </c>
      <c r="F5" s="484">
        <v>4.8549006749255108E-2</v>
      </c>
      <c r="G5" s="484">
        <v>4.4779068881207751E-2</v>
      </c>
      <c r="H5" s="484">
        <v>5.6940698968099834E-2</v>
      </c>
      <c r="I5" s="484">
        <v>7.674755050699722E-2</v>
      </c>
      <c r="J5" s="484">
        <v>2.001810000000015E-2</v>
      </c>
      <c r="K5" s="484">
        <v>3.1712182362253927E-2</v>
      </c>
      <c r="L5" s="483">
        <v>3.7257887020388791E-2</v>
      </c>
      <c r="M5" s="483">
        <v>2.4367900329791192E-2</v>
      </c>
      <c r="N5" s="483">
        <v>1.9E-2</v>
      </c>
      <c r="O5" s="483">
        <v>3.6999999999999998E-2</v>
      </c>
      <c r="P5" s="483">
        <v>6.7690890973362228E-2</v>
      </c>
      <c r="Q5" s="483">
        <v>5.7474083775032048E-2</v>
      </c>
      <c r="R5" s="483">
        <v>4.0886216500532591E-2</v>
      </c>
      <c r="S5" s="483">
        <v>3.1780009770695061E-2</v>
      </c>
      <c r="T5" s="483">
        <v>3.8000000000000034E-2</v>
      </c>
      <c r="U5" s="482">
        <v>1.6184971098265999E-2</v>
      </c>
      <c r="V5" s="482">
        <v>5.6219188471748227E-2</v>
      </c>
      <c r="W5" s="482">
        <v>0.13121714860709988</v>
      </c>
      <c r="X5" s="482">
        <v>9.2755693088947044E-2</v>
      </c>
      <c r="Y5" s="482">
        <v>5.1989544002323473E-2</v>
      </c>
      <c r="Z5" s="481">
        <v>5.1013021361396849E-2</v>
      </c>
      <c r="AA5" s="481">
        <v>3.9956862712417385E-2</v>
      </c>
      <c r="AB5" s="481">
        <v>2.9962578389705286E-2</v>
      </c>
      <c r="AC5" s="481">
        <v>2.9962578389705952E-2</v>
      </c>
    </row>
    <row r="6" spans="3:29" ht="14.1" customHeight="1">
      <c r="C6" s="480" t="s">
        <v>268</v>
      </c>
      <c r="D6" s="479">
        <v>2778.21</v>
      </c>
      <c r="E6" s="479">
        <v>2389.75</v>
      </c>
      <c r="F6" s="479">
        <v>2284.2199999999998</v>
      </c>
      <c r="G6" s="479">
        <v>2238.79</v>
      </c>
      <c r="H6" s="479">
        <v>2014.76</v>
      </c>
      <c r="I6" s="479">
        <v>2243.59</v>
      </c>
      <c r="J6" s="479">
        <v>2043.79</v>
      </c>
      <c r="K6" s="479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478">
        <v>3432.5</v>
      </c>
      <c r="V6" s="478">
        <v>3981.16</v>
      </c>
      <c r="W6" s="478">
        <v>4810.2</v>
      </c>
      <c r="X6" s="478">
        <v>3822.05</v>
      </c>
      <c r="Y6" s="478">
        <v>4409.1499999999996</v>
      </c>
      <c r="Z6" s="477">
        <v>4100</v>
      </c>
      <c r="AA6" s="477">
        <v>4100</v>
      </c>
      <c r="AB6" s="477">
        <v>4100</v>
      </c>
      <c r="AC6" s="477">
        <v>4000</v>
      </c>
    </row>
    <row r="7" spans="3:29" ht="14.1" customHeight="1">
      <c r="C7" s="476" t="s">
        <v>120</v>
      </c>
      <c r="D7" s="475">
        <v>7.2499999999999995E-2</v>
      </c>
      <c r="E7" s="475">
        <v>6.5000000000000002E-2</v>
      </c>
      <c r="F7" s="475">
        <v>0.06</v>
      </c>
      <c r="G7" s="475">
        <v>7.4999999999999997E-2</v>
      </c>
      <c r="H7" s="475">
        <v>9.5000000000000001E-2</v>
      </c>
      <c r="I7" s="474">
        <v>9.5000000000000001E-2</v>
      </c>
      <c r="J7" s="474">
        <v>3.5000000000000003E-2</v>
      </c>
      <c r="K7" s="474">
        <v>0.03</v>
      </c>
      <c r="L7" s="473">
        <v>4.7500000000000001E-2</v>
      </c>
      <c r="M7" s="473">
        <v>4.2500000000000003E-2</v>
      </c>
      <c r="N7" s="473">
        <v>3.2500000000000001E-2</v>
      </c>
      <c r="O7" s="473">
        <v>4.4999999999999998E-2</v>
      </c>
      <c r="P7" s="473">
        <v>5.7500000000000002E-2</v>
      </c>
      <c r="Q7" s="473">
        <v>7.4999999999999997E-2</v>
      </c>
      <c r="R7" s="473">
        <v>4.7500000000000001E-2</v>
      </c>
      <c r="S7" s="473">
        <v>4.2500000000000003E-2</v>
      </c>
      <c r="T7" s="473">
        <v>4.2500000000000003E-2</v>
      </c>
      <c r="U7" s="472">
        <v>1.7500000000000002E-2</v>
      </c>
      <c r="V7" s="472">
        <v>0.03</v>
      </c>
      <c r="W7" s="472">
        <v>0.12</v>
      </c>
      <c r="X7" s="472">
        <v>0.13</v>
      </c>
      <c r="Y7" s="472">
        <v>9.5000000000000001E-2</v>
      </c>
      <c r="Z7" s="471">
        <v>9.2499999999999999E-2</v>
      </c>
      <c r="AA7" s="471">
        <v>8.2500000000000004E-2</v>
      </c>
      <c r="AB7" s="471">
        <v>7.7499999999999999E-2</v>
      </c>
      <c r="AC7" s="471">
        <v>7.7499999999999999E-2</v>
      </c>
    </row>
    <row r="9" spans="3:29" ht="12.95" customHeight="1">
      <c r="U9" s="469" t="s">
        <v>267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H140" sqref="H140"/>
    </sheetView>
  </sheetViews>
  <sheetFormatPr defaultColWidth="9.140625" defaultRowHeight="15"/>
  <cols>
    <col min="1" max="1" width="10.85546875" style="286" hidden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6" width="9.140625" style="286"/>
    <col min="17" max="17" width="7.85546875" style="286" customWidth="1"/>
    <col min="18" max="19" width="9.140625" style="286"/>
    <col min="20" max="20" width="13.7109375" style="286" customWidth="1"/>
    <col min="21" max="16384" width="9.140625" style="286"/>
  </cols>
  <sheetData>
    <row r="1" spans="1:40" ht="15.75">
      <c r="A1" s="325"/>
      <c r="B1" s="325"/>
      <c r="C1" s="557" t="s">
        <v>265</v>
      </c>
      <c r="D1" s="558"/>
      <c r="E1" s="558"/>
      <c r="F1" s="558"/>
      <c r="G1" s="559"/>
      <c r="H1" s="560" t="s">
        <v>200</v>
      </c>
      <c r="I1" s="561"/>
      <c r="J1" s="557" t="s">
        <v>1</v>
      </c>
      <c r="K1" s="559"/>
      <c r="L1" s="557" t="s">
        <v>2</v>
      </c>
      <c r="M1" s="558"/>
      <c r="N1" s="558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496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496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496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496" customFormat="1" ht="15.75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497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496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496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496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496" customFormat="1" ht="15.75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496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496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496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496" customFormat="1" ht="15.75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496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496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496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496" customFormat="1" ht="15.75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518">
        <v>0.26</v>
      </c>
      <c r="I34" s="522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517">
        <v>0.2</v>
      </c>
      <c r="I35" s="523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517">
        <v>0.18</v>
      </c>
      <c r="I36" s="523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517">
        <v>0.16</v>
      </c>
      <c r="I37" s="523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518">
        <v>0.12</v>
      </c>
      <c r="I38" s="522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517">
        <v>0.12</v>
      </c>
      <c r="I39" s="523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517">
        <v>0.12</v>
      </c>
      <c r="I40" s="523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517">
        <v>0.12</v>
      </c>
      <c r="I41" s="523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518">
        <v>0.12</v>
      </c>
      <c r="I42" s="522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517">
        <v>0.115</v>
      </c>
      <c r="I43" s="523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517">
        <v>0.115</v>
      </c>
      <c r="I44" s="523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517">
        <v>9.5000000000000001E-2</v>
      </c>
      <c r="I45" s="523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518">
        <v>8.5000000000000006E-2</v>
      </c>
      <c r="I46" s="522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496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517">
        <v>7.2499999999999995E-2</v>
      </c>
      <c r="I47" s="523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496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517">
        <v>5.2499999999999998E-2</v>
      </c>
      <c r="I48" s="523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496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517">
        <v>5.2499999999999998E-2</v>
      </c>
      <c r="I49" s="523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496" customFormat="1" ht="15.75">
      <c r="A50" s="310">
        <v>37591</v>
      </c>
      <c r="B50" s="310" t="s">
        <v>15</v>
      </c>
      <c r="C50" s="154"/>
      <c r="D50" s="153"/>
      <c r="E50" s="153"/>
      <c r="F50" s="153"/>
      <c r="G50" s="153"/>
      <c r="H50" s="518">
        <v>5.2499999999999998E-2</v>
      </c>
      <c r="I50" s="522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517">
        <v>6.25E-2</v>
      </c>
      <c r="I51" s="523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517">
        <v>7.2499999999999995E-2</v>
      </c>
      <c r="I52" s="523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517">
        <v>7.2499999999999995E-2</v>
      </c>
      <c r="I53" s="523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518">
        <v>7.2499999999999995E-2</v>
      </c>
      <c r="I54" s="522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517">
        <v>6.7500000000000004E-2</v>
      </c>
      <c r="I55" s="523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517">
        <v>6.7500000000000004E-2</v>
      </c>
      <c r="I56" s="523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517">
        <v>6.7500000000000004E-2</v>
      </c>
      <c r="I57" s="523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518">
        <v>6.5000000000000002E-2</v>
      </c>
      <c r="I58" s="522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94.09149798193296</v>
      </c>
      <c r="D59" s="151"/>
      <c r="E59" s="151"/>
      <c r="F59" s="151"/>
      <c r="G59" s="151"/>
      <c r="H59" s="517">
        <v>6.5000000000000002E-2</v>
      </c>
      <c r="I59" s="523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97.535323287381701</v>
      </c>
      <c r="D60" s="151"/>
      <c r="E60" s="151"/>
      <c r="F60" s="151"/>
      <c r="G60" s="151">
        <v>2.2789168087340883E-2</v>
      </c>
      <c r="H60" s="517">
        <v>6.5000000000000002E-2</v>
      </c>
      <c r="I60" s="523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100.37472895020365</v>
      </c>
      <c r="D61" s="151"/>
      <c r="E61" s="151"/>
      <c r="F61" s="151"/>
      <c r="G61" s="151">
        <v>-2.3501819903398724E-3</v>
      </c>
      <c r="H61" s="517">
        <v>0.06</v>
      </c>
      <c r="I61" s="523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107.99844978048168</v>
      </c>
      <c r="D62" s="153"/>
      <c r="E62" s="153"/>
      <c r="F62" s="153"/>
      <c r="G62" s="153">
        <v>2.0450035242733033E-2</v>
      </c>
      <c r="H62" s="518">
        <v>0.06</v>
      </c>
      <c r="I62" s="522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100.09069894117184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6.3759224668639147E-2</v>
      </c>
      <c r="E63" s="151"/>
      <c r="F63" s="151">
        <f t="shared" ref="F63:F94" si="5">C63/C59-1</f>
        <v>6.3759224668639147E-2</v>
      </c>
      <c r="G63" s="151">
        <v>2.2206273752680028E-2</v>
      </c>
      <c r="H63" s="517">
        <v>0.06</v>
      </c>
      <c r="I63" s="523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102.72736548123966</v>
      </c>
      <c r="D64" s="151">
        <f t="shared" ca="1" si="4"/>
        <v>5.8401235688027908E-2</v>
      </c>
      <c r="E64" s="151"/>
      <c r="F64" s="151">
        <f t="shared" si="5"/>
        <v>5.3232429225255506E-2</v>
      </c>
      <c r="G64" s="151">
        <v>1.1791051345577896E-2</v>
      </c>
      <c r="H64" s="517">
        <v>6.5000000000000002E-2</v>
      </c>
      <c r="I64" s="523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108.05774297782503</v>
      </c>
      <c r="D65" s="151">
        <f t="shared" ca="1" si="4"/>
        <v>6.4637523898517513E-2</v>
      </c>
      <c r="E65" s="151"/>
      <c r="F65" s="151">
        <f t="shared" si="5"/>
        <v>7.654331033295203E-2</v>
      </c>
      <c r="G65" s="151">
        <v>2.0221548900575925E-2</v>
      </c>
      <c r="H65" s="517">
        <v>7.0000000000000007E-2</v>
      </c>
      <c r="I65" s="523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115.99166739353961</v>
      </c>
      <c r="D66" s="153">
        <f t="shared" ca="1" si="4"/>
        <v>6.7168686984440562E-2</v>
      </c>
      <c r="E66" s="495">
        <f t="shared" ref="E66:E97" si="6">AVERAGE(C63:C66)/AVERAGE(C59:C62)-1</f>
        <v>6.7168686984440562E-2</v>
      </c>
      <c r="F66" s="153">
        <f t="shared" si="5"/>
        <v>7.4012336559506231E-2</v>
      </c>
      <c r="G66" s="153">
        <v>1.8266423055476544E-2</v>
      </c>
      <c r="H66" s="518">
        <v>7.4999999999999997E-2</v>
      </c>
      <c r="I66" s="522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106.80978083900531</v>
      </c>
      <c r="D67" s="151">
        <f t="shared" ca="1" si="4"/>
        <v>6.712993284003943E-2</v>
      </c>
      <c r="E67" s="151">
        <f t="shared" si="6"/>
        <v>6.794928577985182E-2</v>
      </c>
      <c r="F67" s="151">
        <f t="shared" si="5"/>
        <v>6.712993284003943E-2</v>
      </c>
      <c r="G67" s="151">
        <v>1.597695384697162E-2</v>
      </c>
      <c r="H67" s="517">
        <v>8.2500000000000004E-2</v>
      </c>
      <c r="I67" s="523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109.77627764776756</v>
      </c>
      <c r="D68" s="151">
        <f t="shared" ca="1" si="4"/>
        <v>6.7883470358373055E-2</v>
      </c>
      <c r="E68" s="151">
        <f t="shared" si="6"/>
        <v>7.1607132192934131E-2</v>
      </c>
      <c r="F68" s="151">
        <f t="shared" si="5"/>
        <v>6.8617667098794577E-2</v>
      </c>
      <c r="G68" s="151">
        <v>1.1497082122785995E-2</v>
      </c>
      <c r="H68" s="517">
        <v>0.09</v>
      </c>
      <c r="I68" s="523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115.46416798052334</v>
      </c>
      <c r="D69" s="151">
        <f t="shared" ca="1" si="4"/>
        <v>6.8112148205211165E-2</v>
      </c>
      <c r="E69" s="151">
        <f t="shared" si="6"/>
        <v>6.9633395177908008E-2</v>
      </c>
      <c r="F69" s="151">
        <f t="shared" si="5"/>
        <v>6.854136315079451E-2</v>
      </c>
      <c r="G69" s="151">
        <v>2.1334775385365656E-2</v>
      </c>
      <c r="H69" s="517">
        <v>9.2499999999999999E-2</v>
      </c>
      <c r="I69" s="523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123.58040985025458</v>
      </c>
      <c r="D70" s="153">
        <f t="shared" ca="1" si="4"/>
        <v>6.7381946909097046E-2</v>
      </c>
      <c r="E70" s="153">
        <f t="shared" si="6"/>
        <v>6.7381946909097046E-2</v>
      </c>
      <c r="F70" s="153">
        <f t="shared" si="5"/>
        <v>6.5424893246578408E-2</v>
      </c>
      <c r="G70" s="153">
        <v>1.5013864046496739E-2</v>
      </c>
      <c r="H70" s="518">
        <v>9.5000000000000001E-2</v>
      </c>
      <c r="I70" s="522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112.33704196975003</v>
      </c>
      <c r="D71" s="151">
        <f t="shared" ca="1" si="4"/>
        <v>5.1748642187328997E-2</v>
      </c>
      <c r="E71" s="151">
        <f t="shared" si="6"/>
        <v>6.3589012000425216E-2</v>
      </c>
      <c r="F71" s="151">
        <f t="shared" si="5"/>
        <v>5.1748642187328997E-2</v>
      </c>
      <c r="G71" s="151">
        <v>2.6579145472453991E-3</v>
      </c>
      <c r="H71" s="517">
        <v>9.7500000000000003E-2</v>
      </c>
      <c r="I71" s="523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115.0294843000279</v>
      </c>
      <c r="D72" s="151">
        <f t="shared" ca="1" si="4"/>
        <v>4.9774523154099581E-2</v>
      </c>
      <c r="E72" s="151">
        <f t="shared" si="6"/>
        <v>5.8496505760676332E-2</v>
      </c>
      <c r="F72" s="151">
        <f t="shared" si="5"/>
        <v>4.7853750963536834E-2</v>
      </c>
      <c r="G72" s="151">
        <v>5.7432944176576406E-3</v>
      </c>
      <c r="H72" s="517">
        <v>9.7500000000000003E-2</v>
      </c>
      <c r="I72" s="523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119.29769955777437</v>
      </c>
      <c r="D73" s="151">
        <f t="shared" ca="1" si="4"/>
        <v>4.4011412115978255E-2</v>
      </c>
      <c r="E73" s="151">
        <f t="shared" si="6"/>
        <v>4.9555057509571343E-2</v>
      </c>
      <c r="F73" s="151">
        <f t="shared" si="5"/>
        <v>3.3201049678872385E-2</v>
      </c>
      <c r="G73" s="151">
        <v>9.0618272236449027E-3</v>
      </c>
      <c r="H73" s="517">
        <v>0.1</v>
      </c>
      <c r="I73" s="523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123.9267972411683</v>
      </c>
      <c r="D74" s="153">
        <f t="shared" ca="1" si="4"/>
        <v>3.2834461861654063E-2</v>
      </c>
      <c r="E74" s="153">
        <f t="shared" si="6"/>
        <v>3.2834461861654063E-2</v>
      </c>
      <c r="F74" s="153">
        <f t="shared" si="5"/>
        <v>2.8029312358928138E-3</v>
      </c>
      <c r="G74" s="153">
        <v>-1.4263755452757709E-2</v>
      </c>
      <c r="H74" s="518">
        <v>9.5000000000000001E-2</v>
      </c>
      <c r="I74" s="522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112.50015676778766</v>
      </c>
      <c r="D75" s="151">
        <f t="shared" ca="1" si="4"/>
        <v>1.4520125790880023E-3</v>
      </c>
      <c r="E75" s="151">
        <f t="shared" si="6"/>
        <v>2.0809012426245221E-2</v>
      </c>
      <c r="F75" s="151">
        <f t="shared" si="5"/>
        <v>1.4520125790880023E-3</v>
      </c>
      <c r="G75" s="151">
        <v>1.1228534797815826E-3</v>
      </c>
      <c r="H75" s="517">
        <v>7.0000000000000007E-2</v>
      </c>
      <c r="I75" s="523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115.82834572908594</v>
      </c>
      <c r="D76" s="151">
        <f t="shared" ca="1" si="4"/>
        <v>4.2309492205296895E-3</v>
      </c>
      <c r="E76" s="151">
        <f t="shared" si="6"/>
        <v>1.1024384175364332E-2</v>
      </c>
      <c r="F76" s="151">
        <f t="shared" si="5"/>
        <v>6.9448405677834391E-3</v>
      </c>
      <c r="G76" s="151">
        <v>9.7116633260898588E-3</v>
      </c>
      <c r="H76" s="517">
        <v>4.4999999999999998E-2</v>
      </c>
      <c r="I76" s="523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119.93232748726585</v>
      </c>
      <c r="D77" s="151">
        <f t="shared" ca="1" si="4"/>
        <v>4.6056213408687263E-3</v>
      </c>
      <c r="E77" s="151">
        <f t="shared" si="6"/>
        <v>4.1318739228153323E-3</v>
      </c>
      <c r="F77" s="151">
        <f t="shared" si="5"/>
        <v>5.3196996408479968E-3</v>
      </c>
      <c r="G77" s="151">
        <v>1.0407763580365881E-2</v>
      </c>
      <c r="H77" s="517">
        <v>0.04</v>
      </c>
      <c r="I77" s="523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127.69327730473718</v>
      </c>
      <c r="D78" s="153">
        <f t="shared" ca="1" si="4"/>
        <v>1.1396486454806176E-2</v>
      </c>
      <c r="E78" s="153">
        <f t="shared" si="6"/>
        <v>1.1396486454806176E-2</v>
      </c>
      <c r="F78" s="153">
        <f t="shared" si="5"/>
        <v>3.039278144370261E-2</v>
      </c>
      <c r="G78" s="153">
        <v>1.0334941095383909E-2</v>
      </c>
      <c r="H78" s="518">
        <v>3.5000000000000003E-2</v>
      </c>
      <c r="I78" s="522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116.86613193407625</v>
      </c>
      <c r="D79" s="151">
        <f t="shared" ca="1" si="4"/>
        <v>3.8808614065315661E-2</v>
      </c>
      <c r="E79" s="151">
        <f t="shared" si="6"/>
        <v>2.0320468412142967E-2</v>
      </c>
      <c r="F79" s="151">
        <f t="shared" si="5"/>
        <v>3.8808614065315661E-2</v>
      </c>
      <c r="G79" s="151">
        <v>7.7330966283168934E-3</v>
      </c>
      <c r="H79" s="517">
        <v>3.5000000000000003E-2</v>
      </c>
      <c r="I79" s="155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121.18432956423975</v>
      </c>
      <c r="D80" s="151">
        <f t="shared" ca="1" si="4"/>
        <v>4.2578823472008365E-2</v>
      </c>
      <c r="E80" s="151">
        <f t="shared" si="6"/>
        <v>2.9950115926721255E-2</v>
      </c>
      <c r="F80" s="151">
        <f t="shared" si="5"/>
        <v>4.6240700421303238E-2</v>
      </c>
      <c r="G80" s="151">
        <v>1.5351639124623784E-2</v>
      </c>
      <c r="H80" s="517">
        <v>0.03</v>
      </c>
      <c r="I80" s="155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124.78716706141017</v>
      </c>
      <c r="D81" s="151">
        <f t="shared" ca="1" si="4"/>
        <v>4.1855980691973382E-2</v>
      </c>
      <c r="E81" s="151">
        <f t="shared" si="6"/>
        <v>3.8847436022297455E-2</v>
      </c>
      <c r="F81" s="151">
        <f t="shared" si="5"/>
        <v>4.0479824546553633E-2</v>
      </c>
      <c r="G81" s="151">
        <v>7.6158946248985337E-3</v>
      </c>
      <c r="H81" s="517">
        <v>0.03</v>
      </c>
      <c r="I81" s="523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134.50899270886893</v>
      </c>
      <c r="D82" s="153">
        <f t="shared" ca="1" si="4"/>
        <v>4.4946589707092199E-2</v>
      </c>
      <c r="E82" s="153">
        <f t="shared" si="6"/>
        <v>4.4946589707092199E-2</v>
      </c>
      <c r="F82" s="153">
        <f t="shared" si="5"/>
        <v>5.3375679189956005E-2</v>
      </c>
      <c r="G82" s="153">
        <v>2.2927894657256198E-2</v>
      </c>
      <c r="H82" s="518">
        <v>0.03</v>
      </c>
      <c r="I82" s="522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124.81231926864677</v>
      </c>
      <c r="D83" s="151">
        <f t="shared" ca="1" si="4"/>
        <v>6.7993927779289809E-2</v>
      </c>
      <c r="E83" s="151">
        <f t="shared" si="6"/>
        <v>5.1991842648660302E-2</v>
      </c>
      <c r="F83" s="151">
        <f t="shared" si="5"/>
        <v>6.7993927779289809E-2</v>
      </c>
      <c r="G83" s="151">
        <v>1.9716255265807003E-2</v>
      </c>
      <c r="H83" s="517">
        <v>3.5000000000000003E-2</v>
      </c>
      <c r="I83" s="155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129.40334251711445</v>
      </c>
      <c r="D84" s="151">
        <f t="shared" ca="1" si="4"/>
        <v>6.7906611840614195E-2</v>
      </c>
      <c r="E84" s="151">
        <f t="shared" si="6"/>
        <v>5.7313417723742877E-2</v>
      </c>
      <c r="F84" s="151">
        <f t="shared" si="5"/>
        <v>6.7822407257019268E-2</v>
      </c>
      <c r="G84" s="151">
        <v>1.4872147452122064E-2</v>
      </c>
      <c r="H84" s="517">
        <v>4.2500000000000003E-2</v>
      </c>
      <c r="I84" s="155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134.66662626352601</v>
      </c>
      <c r="D85" s="151">
        <f t="shared" ca="1" si="4"/>
        <v>7.1780480963191895E-2</v>
      </c>
      <c r="E85" s="151">
        <f t="shared" si="6"/>
        <v>6.6989407804556089E-2</v>
      </c>
      <c r="F85" s="151">
        <f t="shared" si="5"/>
        <v>7.9170474294475879E-2</v>
      </c>
      <c r="G85" s="151">
        <v>2.0438012100745473E-2</v>
      </c>
      <c r="H85" s="517">
        <v>4.4999999999999998E-2</v>
      </c>
      <c r="I85" s="155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143.0194392398613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6.3270465116130659E-2</v>
      </c>
      <c r="G86" s="153">
        <v>7.429831033405776E-3</v>
      </c>
      <c r="H86" s="518">
        <v>4.7500000000000001E-2</v>
      </c>
      <c r="I86" s="522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132.4705300271647</v>
      </c>
      <c r="D87" s="151">
        <f t="shared" ca="1" si="4"/>
        <v>6.1357811499635373E-2</v>
      </c>
      <c r="E87" s="151">
        <f t="shared" si="6"/>
        <v>6.7816380643193952E-2</v>
      </c>
      <c r="F87" s="151">
        <f t="shared" si="5"/>
        <v>6.1357811499635373E-2</v>
      </c>
      <c r="G87" s="151">
        <v>1.6011189594225206E-2</v>
      </c>
      <c r="H87" s="517">
        <v>5.2499999999999998E-2</v>
      </c>
      <c r="I87" s="155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135.67545241313584</v>
      </c>
      <c r="D88" s="151">
        <f t="shared" ca="1" si="4"/>
        <v>5.4797255828710645E-2</v>
      </c>
      <c r="E88" s="151">
        <f t="shared" si="6"/>
        <v>6.2939595606019472E-2</v>
      </c>
      <c r="F88" s="151">
        <f t="shared" si="5"/>
        <v>4.8469458160957934E-2</v>
      </c>
      <c r="G88" s="151">
        <v>3.1844197843233779E-3</v>
      </c>
      <c r="H88" s="517">
        <v>5.2499999999999998E-2</v>
      </c>
      <c r="I88" s="155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137.69336290875347</v>
      </c>
      <c r="D89" s="151">
        <f t="shared" ca="1" si="4"/>
        <v>4.3604601754497097E-2</v>
      </c>
      <c r="E89" s="151">
        <f t="shared" si="6"/>
        <v>4.8658632206994845E-2</v>
      </c>
      <c r="F89" s="151">
        <f t="shared" si="5"/>
        <v>2.2475773910787034E-2</v>
      </c>
      <c r="G89" s="151">
        <v>-4.6979259889106117E-3</v>
      </c>
      <c r="H89" s="517">
        <v>4.7500000000000001E-2</v>
      </c>
      <c r="I89" s="155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146.8737591681577</v>
      </c>
      <c r="D90" s="153">
        <f t="shared" ca="1" si="4"/>
        <v>3.9126357671611434E-2</v>
      </c>
      <c r="E90" s="153">
        <f t="shared" si="6"/>
        <v>3.9126357671611434E-2</v>
      </c>
      <c r="F90" s="153">
        <f t="shared" si="5"/>
        <v>2.6949622714099952E-2</v>
      </c>
      <c r="G90" s="153">
        <v>1.3021910420532468E-2</v>
      </c>
      <c r="H90" s="518">
        <v>4.2500000000000003E-2</v>
      </c>
      <c r="I90" s="522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135.62690834349738</v>
      </c>
      <c r="D91" s="151">
        <f t="shared" ca="1" si="4"/>
        <v>2.3827022626733863E-2</v>
      </c>
      <c r="E91" s="151">
        <f t="shared" si="6"/>
        <v>3.022749399240432E-2</v>
      </c>
      <c r="F91" s="151">
        <f t="shared" si="5"/>
        <v>2.3827022626733863E-2</v>
      </c>
      <c r="G91" s="151">
        <v>1.2127001691810468E-2</v>
      </c>
      <c r="H91" s="517">
        <v>3.2500000000000001E-2</v>
      </c>
      <c r="I91" s="155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142.96421869482637</v>
      </c>
      <c r="D92" s="151">
        <f t="shared" ca="1" si="4"/>
        <v>3.8953201919960545E-2</v>
      </c>
      <c r="E92" s="151">
        <f t="shared" si="6"/>
        <v>3.1742733386249444E-2</v>
      </c>
      <c r="F92" s="151">
        <f t="shared" si="5"/>
        <v>5.3722070957213486E-2</v>
      </c>
      <c r="G92" s="151">
        <v>3.3511628986750974E-2</v>
      </c>
      <c r="H92" s="517">
        <v>3.2500000000000001E-2</v>
      </c>
      <c r="I92" s="155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146.29550110305163</v>
      </c>
      <c r="D93" s="151">
        <f t="shared" ca="1" si="4"/>
        <v>4.693306110066553E-2</v>
      </c>
      <c r="E93" s="151">
        <f t="shared" si="6"/>
        <v>4.1725856201373368E-2</v>
      </c>
      <c r="F93" s="151">
        <f t="shared" si="5"/>
        <v>6.2473150575882208E-2</v>
      </c>
      <c r="G93" s="151">
        <v>2.7045933643234932E-3</v>
      </c>
      <c r="H93" s="517">
        <v>3.2500000000000001E-2</v>
      </c>
      <c r="I93" s="155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156.20273134570147</v>
      </c>
      <c r="D94" s="153">
        <f t="shared" ca="1" si="4"/>
        <v>5.13399351995667E-2</v>
      </c>
      <c r="E94" s="153">
        <f t="shared" si="6"/>
        <v>5.13399351995667E-2</v>
      </c>
      <c r="F94" s="153">
        <f t="shared" si="5"/>
        <v>6.3516942920095687E-2</v>
      </c>
      <c r="G94" s="153">
        <v>1.4666532673470511E-2</v>
      </c>
      <c r="H94" s="518">
        <v>3.2500000000000001E-2</v>
      </c>
      <c r="I94" s="522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144.578756974953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6.6003485154904507E-2</v>
      </c>
      <c r="E95" s="151">
        <f t="shared" si="6"/>
        <v>6.1474368247016908E-2</v>
      </c>
      <c r="F95" s="151">
        <f t="shared" ref="F95:F126" si="10">C95/C91-1</f>
        <v>6.6003485154904507E-2</v>
      </c>
      <c r="G95" s="151">
        <v>1.4352758655112652E-2</v>
      </c>
      <c r="H95" s="517">
        <v>3.2500000000000001E-2</v>
      </c>
      <c r="I95" s="151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147.85957446085044</v>
      </c>
      <c r="D96" s="151">
        <f t="shared" ca="1" si="9"/>
        <v>4.970439850216346E-2</v>
      </c>
      <c r="E96" s="151">
        <f t="shared" si="6"/>
        <v>5.6428747726323447E-2</v>
      </c>
      <c r="F96" s="151">
        <f t="shared" si="10"/>
        <v>3.4241825057455655E-2</v>
      </c>
      <c r="G96" s="151">
        <v>2.4753354808999539E-3</v>
      </c>
      <c r="H96" s="517">
        <v>0.04</v>
      </c>
      <c r="I96" s="151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152.71247546316997</v>
      </c>
      <c r="D97" s="151">
        <f t="shared" ca="1" si="9"/>
        <v>4.7693143100882462E-2</v>
      </c>
      <c r="E97" s="151">
        <f t="shared" si="6"/>
        <v>5.1757959438909262E-2</v>
      </c>
      <c r="F97" s="151">
        <f t="shared" si="10"/>
        <v>4.3863101132536997E-2</v>
      </c>
      <c r="G97" s="151">
        <v>1.0023143633412168E-2</v>
      </c>
      <c r="H97" s="517">
        <v>4.4999999999999998E-2</v>
      </c>
      <c r="I97" s="155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162.0819372046833</v>
      </c>
      <c r="D98" s="153">
        <f t="shared" ca="1" si="9"/>
        <v>4.4990300011097384E-2</v>
      </c>
      <c r="E98" s="153">
        <f t="shared" ref="E98:E129" si="11">AVERAGE(C95:C98)/AVERAGE(C91:C94)-1</f>
        <v>4.4990300011097384E-2</v>
      </c>
      <c r="F98" s="153">
        <f t="shared" si="10"/>
        <v>3.7638303814100604E-2</v>
      </c>
      <c r="G98" s="153">
        <v>1.0183376921710119E-2</v>
      </c>
      <c r="H98" s="518">
        <v>4.4999999999999998E-2</v>
      </c>
      <c r="I98" s="522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148.66880131464805</v>
      </c>
      <c r="D99" s="151">
        <f t="shared" ca="1" si="9"/>
        <v>2.8289386527258875E-2</v>
      </c>
      <c r="E99" s="151">
        <f t="shared" si="11"/>
        <v>3.6067955986802902E-2</v>
      </c>
      <c r="F99" s="151">
        <f t="shared" si="10"/>
        <v>2.8289386527258875E-2</v>
      </c>
      <c r="G99" s="151">
        <v>6.2613539260338857E-3</v>
      </c>
      <c r="H99" s="517">
        <v>4.4999999999999998E-2</v>
      </c>
      <c r="I99" s="151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152.91978274593629</v>
      </c>
      <c r="D100" s="151">
        <f t="shared" ca="1" si="9"/>
        <v>3.1289511808713089E-2</v>
      </c>
      <c r="E100" s="151">
        <f t="shared" si="11"/>
        <v>3.604826824535623E-2</v>
      </c>
      <c r="F100" s="151">
        <f t="shared" si="10"/>
        <v>3.4223068093744979E-2</v>
      </c>
      <c r="G100" s="151">
        <v>7.5827672681842984E-3</v>
      </c>
      <c r="H100" s="517">
        <v>4.4999999999999998E-2</v>
      </c>
      <c r="I100" s="151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158.17317825641265</v>
      </c>
      <c r="D101" s="151">
        <f t="shared" ca="1" si="9"/>
        <v>3.2822484406592523E-2</v>
      </c>
      <c r="E101" s="151">
        <f t="shared" si="11"/>
        <v>3.4073402705528721E-2</v>
      </c>
      <c r="F101" s="151">
        <f t="shared" si="10"/>
        <v>3.5758066108748654E-2</v>
      </c>
      <c r="G101" s="151">
        <v>9.8478511629376264E-3</v>
      </c>
      <c r="H101" s="517">
        <v>4.7500000000000001E-2</v>
      </c>
      <c r="I101" s="155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165.42018282074133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2.059603724900172E-2</v>
      </c>
      <c r="G102" s="153">
        <v>-3.4429353127761742E-3</v>
      </c>
      <c r="H102" s="518">
        <v>5.7500000000000002E-2</v>
      </c>
      <c r="I102" s="522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152.19927370641938</v>
      </c>
      <c r="D103" s="151">
        <f t="shared" ca="1" si="9"/>
        <v>2.3747231164521931E-2</v>
      </c>
      <c r="E103" s="151">
        <f t="shared" si="11"/>
        <v>2.8445903563382835E-2</v>
      </c>
      <c r="F103" s="151">
        <f t="shared" si="10"/>
        <v>2.3747231164521931E-2</v>
      </c>
      <c r="G103" s="151">
        <v>1.1023178690233282E-2</v>
      </c>
      <c r="H103" s="517">
        <v>6.5000000000000002E-2</v>
      </c>
      <c r="I103" s="151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156.16493316738416</v>
      </c>
      <c r="D104" s="151">
        <f t="shared" ca="1" si="9"/>
        <v>2.2466443265167113E-2</v>
      </c>
      <c r="E104" s="151">
        <f t="shared" si="11"/>
        <v>2.526768471094254E-2</v>
      </c>
      <c r="F104" s="151">
        <f t="shared" si="10"/>
        <v>2.1221259690379135E-2</v>
      </c>
      <c r="G104" s="151">
        <v>3.9546078196925905E-3</v>
      </c>
      <c r="H104" s="517">
        <v>7.4999999999999997E-2</v>
      </c>
      <c r="I104" s="151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160.6363126512521</v>
      </c>
      <c r="D105" s="151">
        <f t="shared" ca="1" si="9"/>
        <v>2.0094661986458595E-2</v>
      </c>
      <c r="E105" s="151">
        <f t="shared" si="11"/>
        <v>2.022534413999999E-2</v>
      </c>
      <c r="F105" s="151">
        <f t="shared" si="10"/>
        <v>1.5572389845049939E-2</v>
      </c>
      <c r="G105" s="151">
        <v>2.5170736422257534E-3</v>
      </c>
      <c r="H105" s="517">
        <v>7.7499999999999999E-2</v>
      </c>
      <c r="I105" s="155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493" t="s">
        <v>71</v>
      </c>
      <c r="C106" s="154">
        <v>169.23136413882509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2.3039397328038058E-2</v>
      </c>
      <c r="G106" s="298">
        <v>5.1744158942450547E-3</v>
      </c>
      <c r="H106" s="518">
        <v>7.4999999999999997E-2</v>
      </c>
      <c r="I106" s="522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153.8246784762197</v>
      </c>
      <c r="D107" s="151">
        <f t="shared" ca="1" si="9"/>
        <v>1.0679451552019881E-2</v>
      </c>
      <c r="E107" s="151">
        <f t="shared" si="11"/>
        <v>1.7726500373516751E-2</v>
      </c>
      <c r="F107" s="151">
        <f t="shared" si="10"/>
        <v>1.0679451552019881E-2</v>
      </c>
      <c r="G107" s="151">
        <v>2.1127247105834357E-4</v>
      </c>
      <c r="H107" s="517">
        <v>7.0000000000000007E-2</v>
      </c>
      <c r="I107" s="151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158.14763556981535</v>
      </c>
      <c r="D108" s="151">
        <f t="shared" ca="1" si="9"/>
        <v>1.1700797601675417E-2</v>
      </c>
      <c r="E108" s="151">
        <f t="shared" si="11"/>
        <v>1.5637794982339193E-2</v>
      </c>
      <c r="F108" s="151">
        <f t="shared" si="10"/>
        <v>1.2696207542995941E-2</v>
      </c>
      <c r="G108" s="151">
        <v>4.7255675293387256E-3</v>
      </c>
      <c r="H108" s="517">
        <v>5.7500000000000002E-2</v>
      </c>
      <c r="I108" s="151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163.35171084508076</v>
      </c>
      <c r="D109" s="151">
        <f t="shared" ca="1" si="9"/>
        <v>1.3482938936749678E-2</v>
      </c>
      <c r="E109" s="151">
        <f t="shared" si="11"/>
        <v>1.5974709915156593E-2</v>
      </c>
      <c r="F109" s="151">
        <f t="shared" si="10"/>
        <v>1.6904012231181431E-2</v>
      </c>
      <c r="G109" s="151">
        <v>6.4115565722338008E-3</v>
      </c>
      <c r="H109" s="517">
        <v>5.2499999999999998E-2</v>
      </c>
      <c r="I109" s="151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493" t="s">
        <v>75</v>
      </c>
      <c r="C110" s="154">
        <v>171.58373324567268</v>
      </c>
      <c r="D110" s="153">
        <f t="shared" ca="1" si="9"/>
        <v>1.359360867887438E-2</v>
      </c>
      <c r="E110" s="153">
        <f t="shared" si="11"/>
        <v>1.359360867887438E-2</v>
      </c>
      <c r="F110" s="298">
        <f t="shared" si="10"/>
        <v>1.3900314039410944E-2</v>
      </c>
      <c r="G110" s="298">
        <v>1.7642506871851094E-3</v>
      </c>
      <c r="H110" s="518">
        <v>4.7500000000000001E-2</v>
      </c>
      <c r="I110" s="522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156.3660238942939</v>
      </c>
      <c r="D111" s="151">
        <f t="shared" ca="1" si="9"/>
        <v>1.6521051389469132E-2</v>
      </c>
      <c r="E111" s="151">
        <f t="shared" si="11"/>
        <v>1.4990553822808783E-2</v>
      </c>
      <c r="F111" s="151">
        <f t="shared" si="10"/>
        <v>1.6521051389469132E-2</v>
      </c>
      <c r="G111" s="151">
        <v>4.6536117033462165E-3</v>
      </c>
      <c r="H111" s="517">
        <v>4.4999999999999998E-2</v>
      </c>
      <c r="I111" s="151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162.49750779631972</v>
      </c>
      <c r="D112" s="151">
        <f t="shared" ca="1" si="9"/>
        <v>2.2089196170021808E-2</v>
      </c>
      <c r="E112" s="151">
        <f t="shared" si="11"/>
        <v>1.8632346248285359E-2</v>
      </c>
      <c r="F112" s="151">
        <f t="shared" si="10"/>
        <v>2.7505136013140641E-2</v>
      </c>
      <c r="G112" s="151">
        <v>1.4556758721371299E-2</v>
      </c>
      <c r="H112" s="517">
        <v>4.2500000000000003E-2</v>
      </c>
      <c r="I112" s="151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168.05937891223331</v>
      </c>
      <c r="D113" s="151">
        <f t="shared" ca="1" si="9"/>
        <v>2.4402060708772488E-2</v>
      </c>
      <c r="E113" s="151">
        <f t="shared" si="11"/>
        <v>2.1644772592120276E-2</v>
      </c>
      <c r="F113" s="151">
        <f t="shared" si="10"/>
        <v>2.8819214949130201E-2</v>
      </c>
      <c r="G113" s="151">
        <v>8.1174857081456331E-3</v>
      </c>
      <c r="H113" s="517">
        <v>4.2500000000000003E-2</v>
      </c>
      <c r="I113" s="151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493" t="s">
        <v>79</v>
      </c>
      <c r="C114" s="154">
        <v>176.57366026301187</v>
      </c>
      <c r="D114" s="153">
        <f t="shared" ca="1" si="9"/>
        <v>2.564324282777064E-2</v>
      </c>
      <c r="E114" s="153">
        <f t="shared" si="11"/>
        <v>2.564324282777064E-2</v>
      </c>
      <c r="F114" s="298">
        <f t="shared" si="10"/>
        <v>2.9081585549806555E-2</v>
      </c>
      <c r="G114" s="298">
        <v>2.8051475959012251E-4</v>
      </c>
      <c r="H114" s="518">
        <v>4.2500000000000003E-2</v>
      </c>
      <c r="I114" s="522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161.79997814912474</v>
      </c>
      <c r="D115" s="151">
        <f t="shared" ca="1" si="9"/>
        <v>3.4751502401213941E-2</v>
      </c>
      <c r="E115" s="151">
        <f t="shared" si="11"/>
        <v>2.9996841106088912E-2</v>
      </c>
      <c r="F115" s="151">
        <f t="shared" si="10"/>
        <v>3.4751502401213941E-2</v>
      </c>
      <c r="G115" s="151">
        <v>1.2017472529679774E-2</v>
      </c>
      <c r="H115" s="517">
        <v>4.2500000000000003E-2</v>
      </c>
      <c r="I115" s="151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167.48413661292332</v>
      </c>
      <c r="D116" s="151">
        <f t="shared" ca="1" si="9"/>
        <v>3.268038529268158E-2</v>
      </c>
      <c r="E116" s="151">
        <f t="shared" si="11"/>
        <v>3.0771198642338904E-2</v>
      </c>
      <c r="F116" s="151">
        <f t="shared" si="10"/>
        <v>3.0687417205524259E-2</v>
      </c>
      <c r="G116" s="151">
        <v>9.8953412678093322E-3</v>
      </c>
      <c r="H116" s="517">
        <v>4.2500000000000003E-2</v>
      </c>
      <c r="I116" s="151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173.3086035913754</v>
      </c>
      <c r="D117" s="151">
        <f t="shared" ca="1" si="9"/>
        <v>3.2181290732810286E-2</v>
      </c>
      <c r="E117" s="151">
        <f t="shared" si="11"/>
        <v>3.1373616289083639E-2</v>
      </c>
      <c r="F117" s="151">
        <f t="shared" si="10"/>
        <v>3.1234345343400527E-2</v>
      </c>
      <c r="G117" s="151">
        <v>9.3199326318471609E-3</v>
      </c>
      <c r="H117" s="517">
        <v>4.2500000000000003E-2</v>
      </c>
      <c r="I117" s="151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493" t="s">
        <v>83</v>
      </c>
      <c r="C118" s="154">
        <v>182.04852875983028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3.1006144906683186E-2</v>
      </c>
      <c r="G118" s="298">
        <v>-1.795074950676212E-3</v>
      </c>
      <c r="H118" s="518">
        <v>4.2500000000000003E-2</v>
      </c>
      <c r="I118" s="522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162.36864952353145</v>
      </c>
      <c r="D119" s="151">
        <f t="shared" ca="1" si="9"/>
        <v>3.5146566823549552E-3</v>
      </c>
      <c r="E119" s="151">
        <f t="shared" si="11"/>
        <v>2.4336448637971131E-2</v>
      </c>
      <c r="F119" s="151">
        <f t="shared" si="10"/>
        <v>3.5146566823549552E-3</v>
      </c>
      <c r="G119" s="151">
        <v>-1.3716194093304268E-2</v>
      </c>
      <c r="H119" s="517">
        <v>3.7499999999999999E-2</v>
      </c>
      <c r="I119" s="151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139.51500724893137</v>
      </c>
      <c r="D120" s="151">
        <f t="shared" ca="1" si="9"/>
        <v>-8.3212207213171352E-2</v>
      </c>
      <c r="E120" s="151">
        <f t="shared" si="11"/>
        <v>-2.4745422662407091E-2</v>
      </c>
      <c r="F120" s="151">
        <f t="shared" si="10"/>
        <v>-0.1669956924256778</v>
      </c>
      <c r="G120" s="151">
        <v>-0.16141719607565219</v>
      </c>
      <c r="H120" s="517">
        <v>2.5000000000000001E-2</v>
      </c>
      <c r="I120" s="151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157.57887134101304</v>
      </c>
      <c r="D121" s="151">
        <f t="shared" ca="1" si="9"/>
        <v>-8.5815390205510989E-2</v>
      </c>
      <c r="E121" s="151">
        <f t="shared" si="11"/>
        <v>-5.544344203233198E-2</v>
      </c>
      <c r="F121" s="151">
        <f t="shared" si="10"/>
        <v>-9.0761404364261722E-2</v>
      </c>
      <c r="G121" s="151">
        <v>0.10221002126672896</v>
      </c>
      <c r="H121" s="517">
        <v>1.7500000000000002E-2</v>
      </c>
      <c r="I121" s="151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493" t="s">
        <v>87</v>
      </c>
      <c r="C122" s="154">
        <v>175.98098683156675</v>
      </c>
      <c r="D122" s="153">
        <f t="shared" ca="1" si="9"/>
        <v>-7.1859141376085955E-2</v>
      </c>
      <c r="E122" s="153">
        <f t="shared" si="11"/>
        <v>-7.1859141376085955E-2</v>
      </c>
      <c r="F122" s="298">
        <f t="shared" si="10"/>
        <v>-3.332925549905541E-2</v>
      </c>
      <c r="G122" s="298">
        <v>6.0085661143491231E-2</v>
      </c>
      <c r="H122" s="518">
        <v>1.7500000000000002E-2</v>
      </c>
      <c r="I122" s="522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164.7481676684115</v>
      </c>
      <c r="D123" s="151">
        <f t="shared" ca="1" si="9"/>
        <v>1.4655034403887157E-2</v>
      </c>
      <c r="E123" s="151">
        <f t="shared" si="11"/>
        <v>-6.9156741779696218E-2</v>
      </c>
      <c r="F123" s="151">
        <f t="shared" si="10"/>
        <v>1.4655034403887157E-2</v>
      </c>
      <c r="G123" s="151">
        <v>3.6425991910371103E-2</v>
      </c>
      <c r="H123" s="517">
        <v>1.7500000000000002E-2</v>
      </c>
      <c r="I123" s="151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165.18725384724797</v>
      </c>
      <c r="D124" s="151">
        <f t="shared" ca="1" si="9"/>
        <v>9.2922435891718225E-2</v>
      </c>
      <c r="E124" s="151">
        <f t="shared" si="11"/>
        <v>9.5162848503516084E-3</v>
      </c>
      <c r="F124" s="151">
        <f t="shared" si="10"/>
        <v>0.18401064591216754</v>
      </c>
      <c r="G124" s="151">
        <v>-2.1373256299177634E-2</v>
      </c>
      <c r="H124" s="517">
        <v>1.7500000000000002E-2</v>
      </c>
      <c r="I124" s="151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178.57567253613439</v>
      </c>
      <c r="D125" s="151">
        <f t="shared" ca="1" si="9"/>
        <v>0.10675204818053019</v>
      </c>
      <c r="E125" s="151">
        <f t="shared" si="11"/>
        <v>6.6999662047201314E-2</v>
      </c>
      <c r="F125" s="151">
        <f t="shared" si="10"/>
        <v>0.13324629765676277</v>
      </c>
      <c r="G125" s="151">
        <v>5.5356070107644983E-2</v>
      </c>
      <c r="H125" s="517">
        <v>0.02</v>
      </c>
      <c r="I125" s="151">
        <v>1.8749999999999999E-2</v>
      </c>
      <c r="J125" s="494">
        <v>3834.68</v>
      </c>
      <c r="K125" s="494">
        <v>3851.2799999999997</v>
      </c>
      <c r="L125" s="494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493" t="s">
        <v>94</v>
      </c>
      <c r="C126" s="154">
        <v>195.56793433106495</v>
      </c>
      <c r="D126" s="153">
        <f t="shared" ca="1" si="9"/>
        <v>0.10801198190487837</v>
      </c>
      <c r="E126" s="153">
        <f t="shared" si="11"/>
        <v>0.10801198190487837</v>
      </c>
      <c r="F126" s="298">
        <f t="shared" si="10"/>
        <v>0.11130149825926972</v>
      </c>
      <c r="G126" s="298">
        <v>3.8102418578068953E-2</v>
      </c>
      <c r="H126" s="518">
        <v>0.03</v>
      </c>
      <c r="I126" s="522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178.30077900134634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8.226259220200971E-2</v>
      </c>
      <c r="E127" s="151">
        <f t="shared" si="11"/>
        <v>0.12512656722232118</v>
      </c>
      <c r="F127" s="151">
        <f t="shared" ref="F127:F154" si="15">C127/C123-1</f>
        <v>8.226259220200971E-2</v>
      </c>
      <c r="G127" s="151">
        <v>8.3725695752505658E-3</v>
      </c>
      <c r="H127" s="517">
        <v>0.05</v>
      </c>
      <c r="I127" s="151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185.43371378679211</v>
      </c>
      <c r="D128" s="151">
        <f t="shared" ca="1" si="14"/>
        <v>0.10244147511416823</v>
      </c>
      <c r="E128" s="151">
        <f t="shared" si="11"/>
        <v>0.11210753451335687</v>
      </c>
      <c r="F128" s="151">
        <f t="shared" si="15"/>
        <v>0.122566720300747</v>
      </c>
      <c r="G128" s="151">
        <v>1.4944892680373467E-2</v>
      </c>
      <c r="H128" s="517">
        <v>7.4999999999999997E-2</v>
      </c>
      <c r="I128" s="151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191.93503235544628</v>
      </c>
      <c r="D129" s="151">
        <f t="shared" ca="1" si="14"/>
        <v>9.2738254176589541E-2</v>
      </c>
      <c r="E129" s="151">
        <f t="shared" si="11"/>
        <v>9.7510811966081468E-2</v>
      </c>
      <c r="F129" s="151">
        <f t="shared" si="15"/>
        <v>7.4810637023408955E-2</v>
      </c>
      <c r="G129" s="151">
        <v>1.0680499404120747E-2</v>
      </c>
      <c r="H129" s="517">
        <v>0.1</v>
      </c>
      <c r="I129" s="151">
        <v>9.5000000000000001E-2</v>
      </c>
      <c r="J129" s="494">
        <v>4532.07</v>
      </c>
      <c r="K129" s="494">
        <v>4416.1849999999995</v>
      </c>
      <c r="L129" s="494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493" t="s">
        <v>98</v>
      </c>
      <c r="C130" s="154">
        <v>200.0063668100409</v>
      </c>
      <c r="D130" s="153">
        <f t="shared" ca="1" si="14"/>
        <v>7.3282772942798058E-2</v>
      </c>
      <c r="E130" s="153">
        <f t="shared" ref="E130:E154" si="16">AVERAGE(C127:C130)/AVERAGE(C123:C126)-1</f>
        <v>7.3282772942798058E-2</v>
      </c>
      <c r="F130" s="298">
        <f t="shared" si="15"/>
        <v>2.26950931100105E-2</v>
      </c>
      <c r="G130" s="298">
        <v>-1.2255122308462041E-2</v>
      </c>
      <c r="H130" s="518">
        <v>0.12</v>
      </c>
      <c r="I130" s="522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182.9720642738823</v>
      </c>
      <c r="D131" s="151">
        <f t="shared" ca="1" si="14"/>
        <v>2.6198905572368147E-2</v>
      </c>
      <c r="E131" s="151">
        <f t="shared" si="16"/>
        <v>5.9522929517551448E-2</v>
      </c>
      <c r="F131" s="151">
        <f t="shared" si="15"/>
        <v>2.6198905572368147E-2</v>
      </c>
      <c r="G131" s="151">
        <v>1.187329725003039E-2</v>
      </c>
      <c r="H131" s="517">
        <v>0.13</v>
      </c>
      <c r="I131" s="151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186.1908215671987</v>
      </c>
      <c r="D132" s="151">
        <f t="shared" ca="1" si="14"/>
        <v>1.4924053562619832E-2</v>
      </c>
      <c r="E132" s="151">
        <f t="shared" si="16"/>
        <v>3.1476995132501351E-2</v>
      </c>
      <c r="F132" s="151">
        <f t="shared" si="15"/>
        <v>4.0829025366826421E-3</v>
      </c>
      <c r="G132" s="151">
        <v>-6.6335761942805105E-3</v>
      </c>
      <c r="H132" s="517">
        <v>0.13250000000000001</v>
      </c>
      <c r="I132" s="151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190.70060938176692</v>
      </c>
      <c r="D133" s="151">
        <f t="shared" ca="1" si="14"/>
        <v>7.5475977887744516E-3</v>
      </c>
      <c r="E133" s="151">
        <f t="shared" si="16"/>
        <v>1.1490910695901357E-2</v>
      </c>
      <c r="F133" s="151">
        <f t="shared" si="15"/>
        <v>-6.4314625554824367E-3</v>
      </c>
      <c r="G133" s="151">
        <v>5.9294881279248202E-4</v>
      </c>
      <c r="H133" s="517">
        <v>0.13250000000000001</v>
      </c>
      <c r="I133" s="151">
        <v>0.13250000000000001</v>
      </c>
      <c r="J133" s="494">
        <v>4053.76</v>
      </c>
      <c r="K133" s="494">
        <v>3988.625</v>
      </c>
      <c r="L133" s="494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493" t="s">
        <v>102</v>
      </c>
      <c r="C134" s="154">
        <v>201.19568089149934</v>
      </c>
      <c r="D134" s="153">
        <f t="shared" ca="1" si="14"/>
        <v>7.1238003197431343E-3</v>
      </c>
      <c r="E134" s="153">
        <f t="shared" si="16"/>
        <v>7.1238003197431343E-3</v>
      </c>
      <c r="F134" s="298">
        <f t="shared" si="15"/>
        <v>5.9463811098974251E-3</v>
      </c>
      <c r="G134" s="298">
        <v>1.0228138154995126E-3</v>
      </c>
      <c r="H134" s="518">
        <v>0.13</v>
      </c>
      <c r="I134" s="522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183.45999142140391</v>
      </c>
      <c r="D135" s="151">
        <f t="shared" ca="1" si="14"/>
        <v>2.6666756450386409E-3</v>
      </c>
      <c r="E135" s="151">
        <f t="shared" si="16"/>
        <v>1.5781291384346918E-3</v>
      </c>
      <c r="F135" s="151">
        <f t="shared" si="15"/>
        <v>2.6666756450386409E-3</v>
      </c>
      <c r="G135" s="151">
        <v>7.4366072203033706E-3</v>
      </c>
      <c r="H135" s="517">
        <v>0.1225</v>
      </c>
      <c r="I135" s="151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189.33992669640136</v>
      </c>
      <c r="D136" s="151">
        <f t="shared" ca="1" si="14"/>
        <v>9.8521070676915734E-3</v>
      </c>
      <c r="E136" s="151">
        <f t="shared" si="16"/>
        <v>4.7193577217505833E-3</v>
      </c>
      <c r="F136" s="151">
        <f t="shared" si="15"/>
        <v>1.6913320982721469E-2</v>
      </c>
      <c r="G136" s="151">
        <v>7.9837398084041666E-3</v>
      </c>
      <c r="H136" s="517">
        <v>0.1125</v>
      </c>
      <c r="I136" s="151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194.11463336594753</v>
      </c>
      <c r="D137" s="151">
        <f t="shared" ca="1" si="14"/>
        <v>1.2594241848360443E-2</v>
      </c>
      <c r="E137" s="151">
        <f t="shared" si="16"/>
        <v>1.0844449496020037E-2</v>
      </c>
      <c r="F137" s="151">
        <f t="shared" si="15"/>
        <v>1.7902533165722545E-2</v>
      </c>
      <c r="G137" s="151">
        <v>1.5758554426688054E-3</v>
      </c>
      <c r="H137" s="517">
        <v>0.10249999999999999</v>
      </c>
      <c r="I137" s="151">
        <v>0.105</v>
      </c>
      <c r="J137" s="494">
        <v>4164.21</v>
      </c>
      <c r="K137" s="494">
        <v>4126.63</v>
      </c>
      <c r="L137" s="494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 ht="15.75">
      <c r="A138" s="310">
        <f t="shared" si="18"/>
        <v>45627</v>
      </c>
      <c r="B138" s="493" t="s">
        <v>107</v>
      </c>
      <c r="C138" s="154">
        <v>206.30849532582482</v>
      </c>
      <c r="D138" s="153">
        <f t="shared" ca="1" si="14"/>
        <v>1.5982818520544173E-2</v>
      </c>
      <c r="E138" s="153">
        <f t="shared" si="16"/>
        <v>1.5982818520544173E-2</v>
      </c>
      <c r="F138" s="298">
        <f t="shared" si="15"/>
        <v>2.5412148072317287E-2</v>
      </c>
      <c r="G138" s="298">
        <v>9.1550939621667382E-3</v>
      </c>
      <c r="H138" s="518">
        <v>9.5000000000000001E-2</v>
      </c>
      <c r="I138" s="522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188.41196548228575</v>
      </c>
      <c r="D139" s="151">
        <f t="shared" ca="1" si="14"/>
        <v>2.6992119766904743E-2</v>
      </c>
      <c r="E139" s="151">
        <f t="shared" si="16"/>
        <v>2.1834391513498863E-2</v>
      </c>
      <c r="F139" s="151">
        <f t="shared" si="15"/>
        <v>2.6992119766904743E-2</v>
      </c>
      <c r="G139" s="151">
        <v>7.8593347423423499E-3</v>
      </c>
      <c r="H139" s="517">
        <v>9.5000000000000001E-2</v>
      </c>
      <c r="I139" s="151">
        <v>9.5000000000000001E-2</v>
      </c>
      <c r="J139" s="304">
        <v>4193</v>
      </c>
      <c r="K139" s="304">
        <v>4181.5</v>
      </c>
      <c r="L139" s="303">
        <v>217.83577857082807</v>
      </c>
      <c r="M139" s="302">
        <f t="shared" si="17"/>
        <v>2.6601093009212873E-2</v>
      </c>
      <c r="N139" s="151">
        <f t="shared" si="19"/>
        <v>5.0999999999999934E-2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297" t="s">
        <v>109</v>
      </c>
      <c r="C140" s="295">
        <v>194.80731671795613</v>
      </c>
      <c r="D140" s="141">
        <f t="shared" ca="1" si="14"/>
        <v>2.7948944128104669E-2</v>
      </c>
      <c r="E140" s="141">
        <f t="shared" si="16"/>
        <v>2.4776116702351469E-2</v>
      </c>
      <c r="F140" s="141">
        <f t="shared" si="15"/>
        <v>2.8876054390374328E-2</v>
      </c>
      <c r="G140" s="141">
        <v>1.0000000000000009E-2</v>
      </c>
      <c r="H140" s="517">
        <v>9.2499999999999999E-2</v>
      </c>
      <c r="I140" s="151">
        <v>9.2499999999999999E-2</v>
      </c>
      <c r="J140" s="304">
        <v>4069.67</v>
      </c>
      <c r="K140" s="304">
        <v>4134.335</v>
      </c>
      <c r="L140" s="303">
        <v>220.12621359429087</v>
      </c>
      <c r="M140" s="151">
        <f t="shared" si="17"/>
        <v>1.0514503349678517E-2</v>
      </c>
      <c r="N140" s="151">
        <f t="shared" si="19"/>
        <v>4.8163356116613265E-2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200.40269189462748</v>
      </c>
      <c r="D141" s="141">
        <f t="shared" ca="1" si="14"/>
        <v>2.9470795144328488E-2</v>
      </c>
      <c r="E141" s="141">
        <f t="shared" si="16"/>
        <v>2.8407689581177342E-2</v>
      </c>
      <c r="F141" s="141">
        <f t="shared" si="15"/>
        <v>3.2393531696426114E-2</v>
      </c>
      <c r="G141" s="141">
        <v>4.9999999999998934E-3</v>
      </c>
      <c r="H141" s="524">
        <v>9.2499999999999999E-2</v>
      </c>
      <c r="I141" s="141">
        <v>9.2499999999999999E-2</v>
      </c>
      <c r="J141" s="296">
        <v>3990</v>
      </c>
      <c r="K141" s="296">
        <v>4084.8449999999998</v>
      </c>
      <c r="L141" s="295">
        <v>221.71057863104699</v>
      </c>
      <c r="M141" s="294">
        <f t="shared" si="17"/>
        <v>7.1975300482667315E-3</v>
      </c>
      <c r="N141" s="141">
        <f t="shared" si="19"/>
        <v>5.1005944933285363E-2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.5" thickBot="1">
      <c r="A142" s="293">
        <f t="shared" si="18"/>
        <v>45992</v>
      </c>
      <c r="B142" s="293" t="s">
        <v>111</v>
      </c>
      <c r="C142" s="138">
        <v>212.32564422162784</v>
      </c>
      <c r="D142" s="136">
        <f t="shared" ca="1" si="14"/>
        <v>2.9389413055759483E-2</v>
      </c>
      <c r="E142" s="136">
        <f t="shared" si="16"/>
        <v>2.9389413055759483E-2</v>
      </c>
      <c r="F142" s="136">
        <f t="shared" si="15"/>
        <v>2.9165783436596149E-2</v>
      </c>
      <c r="G142" s="136">
        <v>6.0000000000000053E-3</v>
      </c>
      <c r="H142" s="525">
        <v>9.2499999999999999E-2</v>
      </c>
      <c r="I142" s="526">
        <v>9.2499999999999999E-2</v>
      </c>
      <c r="J142" s="292">
        <v>4100</v>
      </c>
      <c r="K142" s="292">
        <v>4114.6070171438914</v>
      </c>
      <c r="L142" s="138">
        <v>223.01577638616794</v>
      </c>
      <c r="M142" s="137">
        <f t="shared" si="17"/>
        <v>5.886943975248693E-3</v>
      </c>
      <c r="N142" s="136">
        <f t="shared" si="19"/>
        <v>5.1013021361396849E-2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5.75" thickTop="1">
      <c r="A143" s="297">
        <f t="shared" si="18"/>
        <v>46082</v>
      </c>
      <c r="B143" s="297" t="s">
        <v>113</v>
      </c>
      <c r="C143" s="295">
        <v>193.54942126190798</v>
      </c>
      <c r="D143" s="141">
        <f t="shared" ca="1" si="14"/>
        <v>2.7267141800000116E-2</v>
      </c>
      <c r="E143" s="141">
        <f t="shared" si="16"/>
        <v>2.944074611908376E-2</v>
      </c>
      <c r="F143" s="141">
        <f t="shared" si="15"/>
        <v>2.7267141800000116E-2</v>
      </c>
      <c r="G143" s="141">
        <v>6.0000000000000053E-3</v>
      </c>
      <c r="H143" s="524">
        <v>0.09</v>
      </c>
      <c r="I143" s="141">
        <v>9.1249999999999998E-2</v>
      </c>
      <c r="J143" s="296">
        <v>4019.271013227717</v>
      </c>
      <c r="K143" s="296">
        <v>4120.3205472277132</v>
      </c>
      <c r="L143" s="295">
        <v>227.88720858080427</v>
      </c>
      <c r="M143" s="294">
        <f t="shared" si="17"/>
        <v>2.1843442080981212E-2</v>
      </c>
      <c r="N143" s="141">
        <f t="shared" si="19"/>
        <v>4.6142236486225396E-2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199.32660433590263</v>
      </c>
      <c r="D144" s="141">
        <f t="shared" ca="1" si="14"/>
        <v>2.5199001840734203E-2</v>
      </c>
      <c r="E144" s="141">
        <f t="shared" si="16"/>
        <v>2.8025475034017866E-2</v>
      </c>
      <c r="F144" s="141">
        <f t="shared" si="15"/>
        <v>2.3198757080000076E-2</v>
      </c>
      <c r="G144" s="141">
        <v>6.0000000000000053E-3</v>
      </c>
      <c r="H144" s="524">
        <v>8.5000000000000006E-2</v>
      </c>
      <c r="I144" s="141">
        <v>8.6249999999999993E-2</v>
      </c>
      <c r="J144" s="296">
        <v>4048.4518882277171</v>
      </c>
      <c r="K144" s="296">
        <v>4097.7937782277158</v>
      </c>
      <c r="L144" s="295">
        <v>229.81429913739962</v>
      </c>
      <c r="M144" s="294">
        <f t="shared" si="17"/>
        <v>8.4563349061868021E-3</v>
      </c>
      <c r="N144" s="141">
        <f t="shared" si="19"/>
        <v>4.4011503150481746E-2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205.45984851632193</v>
      </c>
      <c r="D145" s="141">
        <f t="shared" ca="1" si="14"/>
        <v>2.5211353705594908E-2</v>
      </c>
      <c r="E145" s="141">
        <f t="shared" si="16"/>
        <v>2.6244143905816752E-2</v>
      </c>
      <c r="F145" s="141">
        <f t="shared" si="15"/>
        <v>2.5234973512000103E-2</v>
      </c>
      <c r="G145" s="141">
        <v>6.9999999999998952E-3</v>
      </c>
      <c r="H145" s="524">
        <v>8.2500000000000004E-2</v>
      </c>
      <c r="I145" s="141">
        <v>8.2500000000000004E-2</v>
      </c>
      <c r="J145" s="296">
        <v>4036.3491122277155</v>
      </c>
      <c r="K145" s="296">
        <v>4006.3375977277146</v>
      </c>
      <c r="L145" s="295">
        <v>230.98811173951512</v>
      </c>
      <c r="M145" s="294">
        <f t="shared" si="17"/>
        <v>5.1076569496388835E-3</v>
      </c>
      <c r="N145" s="141">
        <f t="shared" si="19"/>
        <v>4.1845243315642877E-2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.5" thickBot="1">
      <c r="A146" s="293">
        <f t="shared" si="18"/>
        <v>46357</v>
      </c>
      <c r="B146" s="293" t="s">
        <v>116</v>
      </c>
      <c r="C146" s="138">
        <v>217.9433386663332</v>
      </c>
      <c r="D146" s="136">
        <f t="shared" ca="1" si="14"/>
        <v>2.5543885044812198E-2</v>
      </c>
      <c r="E146" s="136">
        <f t="shared" si="16"/>
        <v>2.5543885044812198E-2</v>
      </c>
      <c r="F146" s="136">
        <f t="shared" si="15"/>
        <v>2.6457917814399989E-2</v>
      </c>
      <c r="G146" s="136">
        <v>7.2000000000000952E-3</v>
      </c>
      <c r="H146" s="525">
        <v>8.2500000000000004E-2</v>
      </c>
      <c r="I146" s="526">
        <v>8.2500000000000004E-2</v>
      </c>
      <c r="J146" s="292">
        <v>4100</v>
      </c>
      <c r="K146" s="292">
        <v>4064.1591926138581</v>
      </c>
      <c r="L146" s="138">
        <v>231.92678714593322</v>
      </c>
      <c r="M146" s="137">
        <f t="shared" si="17"/>
        <v>4.063739035525149E-3</v>
      </c>
      <c r="N146" s="136">
        <f t="shared" si="19"/>
        <v>3.9956862712417385E-2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5.75" thickTop="1">
      <c r="A147" s="297">
        <f t="shared" si="18"/>
        <v>46447</v>
      </c>
      <c r="B147" s="297" t="s">
        <v>122</v>
      </c>
      <c r="C147" s="295">
        <v>198.97643834895371</v>
      </c>
      <c r="D147" s="141">
        <f t="shared" ca="1" si="14"/>
        <v>2.8039438463119737E-2</v>
      </c>
      <c r="E147" s="141">
        <f t="shared" si="16"/>
        <v>2.5741530379478572E-2</v>
      </c>
      <c r="F147" s="141">
        <f t="shared" si="15"/>
        <v>2.8039438463119737E-2</v>
      </c>
      <c r="G147" s="141">
        <v>7.5500000000001677E-3</v>
      </c>
      <c r="H147" s="524">
        <v>7.7499999999999999E-2</v>
      </c>
      <c r="I147" s="141">
        <v>7.8750000000000001E-2</v>
      </c>
      <c r="J147" s="296">
        <v>3964.2710132277166</v>
      </c>
      <c r="K147" s="296">
        <v>4015.3205472277159</v>
      </c>
      <c r="L147" s="295">
        <v>235.31066011289653</v>
      </c>
      <c r="M147" s="294">
        <f t="shared" si="17"/>
        <v>1.459026362847049E-2</v>
      </c>
      <c r="N147" s="141">
        <f t="shared" si="19"/>
        <v>3.2575112830258046E-2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205.23133523926765</v>
      </c>
      <c r="D148" s="141">
        <f t="shared" ca="1" si="14"/>
        <v>2.8843063083750398E-2</v>
      </c>
      <c r="E148" s="141">
        <f t="shared" si="16"/>
        <v>2.7316881713484786E-2</v>
      </c>
      <c r="F148" s="141">
        <f t="shared" si="15"/>
        <v>2.9623395848425993E-2</v>
      </c>
      <c r="G148" s="141">
        <v>7.5499999999999456E-3</v>
      </c>
      <c r="H148" s="524">
        <v>7.7499999999999999E-2</v>
      </c>
      <c r="I148" s="141">
        <v>7.7499999999999999E-2</v>
      </c>
      <c r="J148" s="296">
        <v>4043.4518882277166</v>
      </c>
      <c r="K148" s="296">
        <v>4067.7937782277154</v>
      </c>
      <c r="L148" s="295">
        <v>236.72311156684151</v>
      </c>
      <c r="M148" s="294">
        <f t="shared" si="17"/>
        <v>6.0024966708576155E-3</v>
      </c>
      <c r="N148" s="141">
        <f t="shared" si="19"/>
        <v>3.0062587294932941E-2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211.66180859510888</v>
      </c>
      <c r="D149" s="141">
        <f t="shared" ca="1" si="14"/>
        <v>2.9304123031494989E-2</v>
      </c>
      <c r="E149" s="141">
        <f t="shared" si="16"/>
        <v>2.8558654864278665E-2</v>
      </c>
      <c r="F149" s="141">
        <f t="shared" si="15"/>
        <v>3.0185752221530748E-2</v>
      </c>
      <c r="G149" s="141">
        <v>7.5499999999999456E-3</v>
      </c>
      <c r="H149" s="524">
        <v>7.7499999999999999E-2</v>
      </c>
      <c r="I149" s="141">
        <v>7.7499999999999999E-2</v>
      </c>
      <c r="J149" s="296">
        <v>3981.3491122277151</v>
      </c>
      <c r="K149" s="296">
        <v>3951.3375977277146</v>
      </c>
      <c r="L149" s="295">
        <v>237.69120488632933</v>
      </c>
      <c r="M149" s="294">
        <f t="shared" si="17"/>
        <v>4.0895597944794471E-3</v>
      </c>
      <c r="N149" s="141">
        <f t="shared" si="19"/>
        <v>2.9019212704648911E-2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.5" thickBot="1">
      <c r="A150" s="293">
        <f t="shared" si="18"/>
        <v>46722</v>
      </c>
      <c r="B150" s="293" t="s">
        <v>125</v>
      </c>
      <c r="C150" s="138">
        <v>224.57785156540541</v>
      </c>
      <c r="D150" s="136">
        <f t="shared" ca="1" si="14"/>
        <v>2.9607786882072551E-2</v>
      </c>
      <c r="E150" s="136">
        <f t="shared" si="16"/>
        <v>2.9607786882072551E-2</v>
      </c>
      <c r="F150" s="136">
        <f t="shared" si="15"/>
        <v>3.0441457580997699E-2</v>
      </c>
      <c r="G150" s="136">
        <v>7.4500000000001787E-3</v>
      </c>
      <c r="H150" s="525">
        <v>7.7499999999999999E-2</v>
      </c>
      <c r="I150" s="526">
        <v>7.7499999999999999E-2</v>
      </c>
      <c r="J150" s="292">
        <v>4100</v>
      </c>
      <c r="K150" s="292">
        <v>4041.6591926138581</v>
      </c>
      <c r="L150" s="138">
        <v>238.87591168646574</v>
      </c>
      <c r="M150" s="137">
        <f t="shared" si="17"/>
        <v>4.9842264912702827E-3</v>
      </c>
      <c r="N150" s="136">
        <f t="shared" si="19"/>
        <v>2.9962578389705286E-2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5.75" thickTop="1">
      <c r="A151" s="297">
        <f t="shared" si="18"/>
        <v>46813</v>
      </c>
      <c r="B151" s="297" t="s">
        <v>126</v>
      </c>
      <c r="C151" s="295">
        <v>204.99287172306308</v>
      </c>
      <c r="D151" s="141">
        <f t="shared" ca="1" si="14"/>
        <v>3.0236913596564108E-2</v>
      </c>
      <c r="E151" s="141">
        <f t="shared" si="16"/>
        <v>3.0129547952101321E-2</v>
      </c>
      <c r="F151" s="141">
        <f t="shared" si="15"/>
        <v>3.0236913596564108E-2</v>
      </c>
      <c r="G151" s="141">
        <v>7.3499999999999677E-3</v>
      </c>
      <c r="H151" s="524">
        <v>7.7499999999999999E-2</v>
      </c>
      <c r="I151" s="141">
        <v>7.7499999999999999E-2</v>
      </c>
      <c r="J151" s="296">
        <v>4070</v>
      </c>
      <c r="K151" s="296">
        <v>4080</v>
      </c>
      <c r="L151" s="295">
        <v>242.36117421246263</v>
      </c>
      <c r="M151" s="294">
        <f t="shared" si="17"/>
        <v>1.4590263628470934E-2</v>
      </c>
      <c r="N151" s="141">
        <f t="shared" si="19"/>
        <v>2.9962578389705952E-2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211.39492688801832</v>
      </c>
      <c r="D152" s="141">
        <f t="shared" ca="1" si="14"/>
        <v>3.0133079615802139E-2</v>
      </c>
      <c r="E152" s="141">
        <f t="shared" si="16"/>
        <v>3.0227364288913927E-2</v>
      </c>
      <c r="F152" s="141">
        <f t="shared" si="15"/>
        <v>3.0032410214380301E-2</v>
      </c>
      <c r="G152" s="141">
        <v>7.3499999999999677E-3</v>
      </c>
      <c r="H152" s="524">
        <v>7.7499999999999999E-2</v>
      </c>
      <c r="I152" s="141">
        <v>7.7499999999999999E-2</v>
      </c>
      <c r="J152" s="296">
        <v>4040</v>
      </c>
      <c r="K152" s="296">
        <v>4050</v>
      </c>
      <c r="L152" s="295">
        <v>243.81594635381811</v>
      </c>
      <c r="M152" s="294">
        <f t="shared" si="17"/>
        <v>6.0024966708578376E-3</v>
      </c>
      <c r="N152" s="141">
        <f t="shared" si="19"/>
        <v>2.9962578389705952E-2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217.97524589405774</v>
      </c>
      <c r="D153" s="141">
        <f t="shared" ca="1" si="14"/>
        <v>3.0028211908513791E-2</v>
      </c>
      <c r="E153" s="141">
        <f t="shared" si="16"/>
        <v>3.013622671531091E-2</v>
      </c>
      <c r="F153" s="141">
        <f t="shared" si="15"/>
        <v>2.9827947426386725E-2</v>
      </c>
      <c r="G153" s="141">
        <v>7.3499999999999677E-3</v>
      </c>
      <c r="H153" s="524">
        <v>7.7499999999999999E-2</v>
      </c>
      <c r="I153" s="141">
        <v>7.7499999999999999E-2</v>
      </c>
      <c r="J153" s="296">
        <v>4010</v>
      </c>
      <c r="K153" s="296">
        <v>4020</v>
      </c>
      <c r="L153" s="295">
        <v>244.81304624527959</v>
      </c>
      <c r="M153" s="294">
        <f t="shared" si="17"/>
        <v>4.089559794479225E-3</v>
      </c>
      <c r="N153" s="141">
        <f t="shared" si="19"/>
        <v>2.996257838970573E-2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.5" thickBot="1">
      <c r="A154" s="293">
        <f t="shared" si="18"/>
        <v>47088</v>
      </c>
      <c r="B154" s="293" t="s">
        <v>129</v>
      </c>
      <c r="C154" s="138">
        <v>231.25359128711568</v>
      </c>
      <c r="D154" s="136">
        <f t="shared" ca="1" si="14"/>
        <v>2.9947384015742928E-2</v>
      </c>
      <c r="E154" s="136">
        <f t="shared" si="16"/>
        <v>2.9947384015742928E-2</v>
      </c>
      <c r="F154" s="136">
        <f t="shared" si="15"/>
        <v>2.972572617993019E-2</v>
      </c>
      <c r="G154" s="136">
        <v>7.3499999999999677E-3</v>
      </c>
      <c r="H154" s="525">
        <v>7.7499999999999999E-2</v>
      </c>
      <c r="I154" s="526">
        <v>7.7499999999999999E-2</v>
      </c>
      <c r="J154" s="292">
        <v>4000</v>
      </c>
      <c r="K154" s="292">
        <v>4000</v>
      </c>
      <c r="L154" s="138">
        <v>246.03324991578393</v>
      </c>
      <c r="M154" s="137">
        <f t="shared" si="17"/>
        <v>4.9842264912705048E-3</v>
      </c>
      <c r="N154" s="136">
        <f t="shared" si="19"/>
        <v>2.9962578389705952E-2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5.75" thickTop="1"/>
    <row r="156" spans="1:40" ht="15.75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="115" zoomScaleNormal="115" workbookViewId="0">
      <pane xSplit="3" ySplit="3" topLeftCell="U4" activePane="bottomRight" state="frozen"/>
      <selection activeCell="L23" sqref="L23"/>
      <selection pane="topRight" activeCell="L23" sqref="L23"/>
      <selection pane="bottomLeft" activeCell="L23" sqref="L23"/>
      <selection pane="bottomRight" activeCell="Z6" sqref="Z6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2.7023234358237502E-2</v>
      </c>
      <c r="Q4" s="123">
        <v>1.7724932274829852E-2</v>
      </c>
      <c r="R4" s="123">
        <v>1.871728534506989E-2</v>
      </c>
      <c r="S4" s="123">
        <v>1.9720820952563667E-2</v>
      </c>
      <c r="T4" s="123">
        <v>-3.9269049992092242E-3</v>
      </c>
      <c r="U4" s="123">
        <v>-8.3540345807285199E-2</v>
      </c>
      <c r="V4" s="123">
        <v>6.0484834621254535E-2</v>
      </c>
      <c r="W4" s="123">
        <v>3.7097570927044021E-2</v>
      </c>
      <c r="X4" s="123">
        <v>3.3535414064931102E-2</v>
      </c>
      <c r="Y4" s="123">
        <v>1.427427689793892E-2</v>
      </c>
      <c r="Z4" s="125">
        <v>6.2565196258377309E-3</v>
      </c>
      <c r="AA4" s="125">
        <v>1.2298663237869878E-2</v>
      </c>
      <c r="AB4" s="125">
        <v>1.4117374417572659E-2</v>
      </c>
      <c r="AC4" s="125">
        <v>1.3693994783302355E-2</v>
      </c>
      <c r="AD4" s="125">
        <v>1.3693994783302355E-2</v>
      </c>
    </row>
    <row r="5" spans="3:30" ht="14.1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4.2100000000000026E-2</v>
      </c>
      <c r="Z5" s="121">
        <v>4.1357762689721467E-2</v>
      </c>
      <c r="AA5" s="121">
        <v>3.6881468555290509E-2</v>
      </c>
      <c r="AB5" s="121">
        <v>3.5584293724079563E-2</v>
      </c>
      <c r="AC5" s="121">
        <v>3.5958970708037663E-2</v>
      </c>
      <c r="AD5" s="121">
        <v>3.5958970708037663E-2</v>
      </c>
    </row>
    <row r="6" spans="3:30" ht="14.1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20.827200000000001</v>
      </c>
      <c r="Z6" s="114">
        <v>19</v>
      </c>
      <c r="AA6" s="114">
        <v>19.5</v>
      </c>
      <c r="AB6" s="114">
        <v>20</v>
      </c>
      <c r="AC6" s="114">
        <v>20.5</v>
      </c>
      <c r="AD6" s="114">
        <v>20.5</v>
      </c>
    </row>
    <row r="7" spans="3:30" ht="14.1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7.4999999999999997E-2</v>
      </c>
      <c r="AA7" s="106">
        <v>7.0000000000000007E-2</v>
      </c>
      <c r="AB7" s="106">
        <v>7.0000000000000007E-2</v>
      </c>
      <c r="AC7" s="106">
        <v>7.0000000000000007E-2</v>
      </c>
      <c r="AD7" s="106">
        <v>7.0000000000000007E-2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85" zoomScaleNormal="70" zoomScaleSheetLayoutView="55" workbookViewId="0">
      <pane xSplit="2" ySplit="2" topLeftCell="C74" activePane="bottomRight" state="frozen"/>
      <selection activeCell="Y13" sqref="Y13"/>
      <selection pane="topRight" activeCell="Y13" sqref="Y13"/>
      <selection pane="bottomLeft" activeCell="Y13" sqref="Y13"/>
      <selection pane="bottomRight" activeCell="H96" sqref="H96"/>
    </sheetView>
  </sheetViews>
  <sheetFormatPr defaultColWidth="11.42578125" defaultRowHeight="15"/>
  <cols>
    <col min="1" max="1" width="14.140625" style="195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50"/>
      <c r="B1" s="249"/>
      <c r="C1" s="552" t="s">
        <v>0</v>
      </c>
      <c r="D1" s="553"/>
      <c r="E1" s="553"/>
      <c r="F1" s="553"/>
      <c r="G1" s="553"/>
      <c r="H1" s="555" t="s">
        <v>200</v>
      </c>
      <c r="I1" s="556"/>
      <c r="J1" s="552" t="s">
        <v>1</v>
      </c>
      <c r="K1" s="554"/>
      <c r="L1" s="552" t="s">
        <v>2</v>
      </c>
      <c r="M1" s="553"/>
      <c r="N1" s="553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-8.7383908928997389E-3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1.3648853785605874E-2</v>
      </c>
      <c r="H4" s="157"/>
      <c r="I4" s="157"/>
      <c r="J4" s="73">
        <v>9.9465000000000003</v>
      </c>
      <c r="K4" s="232">
        <v>9.67075</v>
      </c>
      <c r="L4" s="73">
        <v>51.762586176958997</v>
      </c>
      <c r="M4" s="54">
        <f t="shared" ref="M4:M35" si="0">L4/L3-1</f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8.6003348293748338E-3</v>
      </c>
      <c r="H5" s="157"/>
      <c r="I5" s="157"/>
      <c r="J5" s="73">
        <v>10.2065</v>
      </c>
      <c r="K5" s="232">
        <v>10.038</v>
      </c>
      <c r="L5" s="73">
        <v>52.421983564994001</v>
      </c>
      <c r="M5" s="54">
        <f t="shared" si="0"/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2.2949671760255086E-3</v>
      </c>
      <c r="H6" s="148"/>
      <c r="I6" s="148"/>
      <c r="J6" s="147">
        <v>10.37</v>
      </c>
      <c r="K6" s="217">
        <v>10.286249999999999</v>
      </c>
      <c r="L6" s="147">
        <v>53.309929803065003</v>
      </c>
      <c r="M6" s="60">
        <f t="shared" si="0"/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f t="shared" ref="F7:F38" si="1">C7/C3-1</f>
        <v>3.105943689872448E-2</v>
      </c>
      <c r="G7" s="151">
        <v>-8.39393022816326E-4</v>
      </c>
      <c r="H7" s="157"/>
      <c r="I7" s="157"/>
      <c r="J7" s="73">
        <v>10.77</v>
      </c>
      <c r="K7" s="232">
        <v>10.838149999999999</v>
      </c>
      <c r="L7" s="73">
        <v>54.012930412785998</v>
      </c>
      <c r="M7" s="54">
        <f t="shared" si="0"/>
        <v>1.3187048122516476E-2</v>
      </c>
      <c r="N7" s="218">
        <f t="shared" ref="N7:N38" si="2">L7/L3-1</f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f t="shared" si="1"/>
        <v>3.655793857023637E-3</v>
      </c>
      <c r="G8" s="151">
        <v>7.6277903790855639E-4</v>
      </c>
      <c r="H8" s="157"/>
      <c r="I8" s="157"/>
      <c r="J8" s="73">
        <v>10.457000000000001</v>
      </c>
      <c r="K8" s="232">
        <v>10.3735</v>
      </c>
      <c r="L8" s="73">
        <v>53.975112399147001</v>
      </c>
      <c r="M8" s="54">
        <f t="shared" si="0"/>
        <v>-7.0016592971311464E-4</v>
      </c>
      <c r="N8" s="218">
        <f t="shared" si="2"/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f t="shared" si="1"/>
        <v>1.7469088541492983E-3</v>
      </c>
      <c r="G9" s="151">
        <v>1.5751578114886478E-3</v>
      </c>
      <c r="H9" s="157"/>
      <c r="I9" s="157"/>
      <c r="J9" s="73">
        <v>10.986000000000001</v>
      </c>
      <c r="K9" s="232">
        <v>10.7944</v>
      </c>
      <c r="L9" s="73">
        <v>54.538238163896999</v>
      </c>
      <c r="M9" s="54">
        <f t="shared" si="0"/>
        <v>1.0433063308616708E-2</v>
      </c>
      <c r="N9" s="218">
        <f t="shared" si="2"/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53">
        <f t="shared" ref="E10:E41" si="4">AVERAGE(C7:C10)/AVERAGE(C3:C6)-1</f>
        <v>1.1855448685423653E-2</v>
      </c>
      <c r="F10" s="153">
        <f t="shared" si="1"/>
        <v>1.1853152766131858E-2</v>
      </c>
      <c r="G10" s="153">
        <v>8.78534235996975E-3</v>
      </c>
      <c r="H10" s="148"/>
      <c r="I10" s="148"/>
      <c r="J10" s="147">
        <v>11.2285</v>
      </c>
      <c r="K10" s="217">
        <v>11.123000000000001</v>
      </c>
      <c r="L10" s="147">
        <v>55.429810786837997</v>
      </c>
      <c r="M10" s="60">
        <f t="shared" si="0"/>
        <v>1.6347660888158311E-2</v>
      </c>
      <c r="N10" s="216">
        <f t="shared" si="2"/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f t="shared" ca="1" si="3"/>
        <v>3.2675892350258362E-2</v>
      </c>
      <c r="E11" s="151">
        <f t="shared" si="4"/>
        <v>1.2397640665377185E-2</v>
      </c>
      <c r="F11" s="151">
        <f t="shared" si="1"/>
        <v>3.2675892350258362E-2</v>
      </c>
      <c r="G11" s="151">
        <v>1.5435902682821689E-2</v>
      </c>
      <c r="H11" s="157"/>
      <c r="I11" s="157"/>
      <c r="J11" s="73">
        <v>11.1251</v>
      </c>
      <c r="K11" s="232">
        <v>11.093250000000001</v>
      </c>
      <c r="L11" s="73">
        <v>56.298070935616998</v>
      </c>
      <c r="M11" s="54">
        <f t="shared" si="0"/>
        <v>1.566413697708624E-2</v>
      </c>
      <c r="N11" s="218">
        <f t="shared" si="2"/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f t="shared" ca="1" si="3"/>
        <v>3.5385982164345187E-2</v>
      </c>
      <c r="E12" s="151">
        <f t="shared" si="4"/>
        <v>2.1099434188658117E-2</v>
      </c>
      <c r="F12" s="151">
        <f t="shared" si="1"/>
        <v>3.8025173708020832E-2</v>
      </c>
      <c r="G12" s="151">
        <v>1.038623691785201E-2</v>
      </c>
      <c r="H12" s="157"/>
      <c r="I12" s="157"/>
      <c r="J12" s="73">
        <v>11.486499999999999</v>
      </c>
      <c r="K12" s="232">
        <v>11.453150000000001</v>
      </c>
      <c r="L12" s="73">
        <v>56.331744509406001</v>
      </c>
      <c r="M12" s="54">
        <f t="shared" si="0"/>
        <v>5.981301531186034E-4</v>
      </c>
      <c r="N12" s="218">
        <f t="shared" si="2"/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f t="shared" ca="1" si="3"/>
        <v>3.4830800293390363E-2</v>
      </c>
      <c r="E13" s="151">
        <f t="shared" si="4"/>
        <v>2.9090253942476663E-2</v>
      </c>
      <c r="F13" s="151">
        <f t="shared" si="1"/>
        <v>3.3721245578872461E-2</v>
      </c>
      <c r="G13" s="151">
        <v>4.4457029883737675E-4</v>
      </c>
      <c r="H13" s="157"/>
      <c r="I13" s="157"/>
      <c r="J13" s="73">
        <v>11.382</v>
      </c>
      <c r="K13" s="232">
        <v>11.3986</v>
      </c>
      <c r="L13" s="73">
        <v>57.297917049664001</v>
      </c>
      <c r="M13" s="54">
        <f t="shared" si="0"/>
        <v>1.7151475578688569E-2</v>
      </c>
      <c r="N13" s="218">
        <f t="shared" si="2"/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f t="shared" ca="1" si="3"/>
        <v>3.5654410262786485E-2</v>
      </c>
      <c r="E14" s="153">
        <f t="shared" si="4"/>
        <v>3.5654410262786485E-2</v>
      </c>
      <c r="F14" s="153">
        <f t="shared" si="1"/>
        <v>3.8098488525950991E-2</v>
      </c>
      <c r="G14" s="153">
        <v>1.009275498287443E-2</v>
      </c>
      <c r="H14" s="148"/>
      <c r="I14" s="148"/>
      <c r="J14" s="147">
        <v>11.147</v>
      </c>
      <c r="K14" s="217">
        <v>11.341650000000001</v>
      </c>
      <c r="L14" s="147">
        <v>58.307088153376</v>
      </c>
      <c r="M14" s="60">
        <f t="shared" si="0"/>
        <v>1.7612701397806241E-2</v>
      </c>
      <c r="N14" s="216">
        <f t="shared" si="2"/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f t="shared" ca="1" si="3"/>
        <v>4.7661754905614639E-3</v>
      </c>
      <c r="E15" s="151">
        <f t="shared" si="4"/>
        <v>2.8598381694277197E-2</v>
      </c>
      <c r="F15" s="151">
        <f t="shared" si="1"/>
        <v>4.7661754905614639E-3</v>
      </c>
      <c r="G15" s="151">
        <v>8.0105148928155678E-4</v>
      </c>
      <c r="H15" s="157"/>
      <c r="I15" s="157"/>
      <c r="J15" s="73">
        <v>11.170299999999999</v>
      </c>
      <c r="K15" s="232">
        <v>11.178649999999999</v>
      </c>
      <c r="L15" s="73">
        <v>58.767120976834001</v>
      </c>
      <c r="M15" s="54">
        <f t="shared" si="0"/>
        <v>7.8898267436695591E-3</v>
      </c>
      <c r="N15" s="218">
        <f t="shared" si="2"/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f t="shared" ca="1" si="3"/>
        <v>1.4480419484597107E-2</v>
      </c>
      <c r="E16" s="151">
        <f t="shared" si="4"/>
        <v>2.5046299988612519E-2</v>
      </c>
      <c r="F16" s="151">
        <f t="shared" si="1"/>
        <v>2.3891779507302147E-2</v>
      </c>
      <c r="G16" s="151">
        <v>2.703012607953692E-3</v>
      </c>
      <c r="H16" s="157"/>
      <c r="I16" s="157"/>
      <c r="J16" s="73">
        <v>10.749000000000001</v>
      </c>
      <c r="K16" s="232">
        <v>10.898350000000001</v>
      </c>
      <c r="L16" s="73">
        <v>58.771783471665998</v>
      </c>
      <c r="M16" s="54">
        <f t="shared" si="0"/>
        <v>7.9338493268021892E-5</v>
      </c>
      <c r="N16" s="218">
        <f t="shared" si="2"/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f t="shared" ca="1" si="3"/>
        <v>1.7269512156336875E-2</v>
      </c>
      <c r="E17" s="151">
        <f t="shared" si="4"/>
        <v>2.238609035534167E-2</v>
      </c>
      <c r="F17" s="151">
        <f t="shared" si="1"/>
        <v>2.2852609888162068E-2</v>
      </c>
      <c r="G17" s="151">
        <v>9.5269065856522506E-3</v>
      </c>
      <c r="H17" s="157"/>
      <c r="I17" s="157"/>
      <c r="J17" s="73">
        <v>10.759</v>
      </c>
      <c r="K17" s="232">
        <v>10.676950000000001</v>
      </c>
      <c r="L17" s="73">
        <v>59.309006487348</v>
      </c>
      <c r="M17" s="54">
        <f t="shared" si="0"/>
        <v>9.1408322829100719E-3</v>
      </c>
      <c r="N17" s="218">
        <f t="shared" si="2"/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f t="shared" ca="1" si="3"/>
        <v>2.1132471161100952E-2</v>
      </c>
      <c r="E18" s="153">
        <f t="shared" si="4"/>
        <v>2.1132471161100952E-2</v>
      </c>
      <c r="F18" s="153">
        <f t="shared" si="1"/>
        <v>3.2559791463897536E-2</v>
      </c>
      <c r="G18" s="153">
        <v>1.81060140101581E-2</v>
      </c>
      <c r="H18" s="148"/>
      <c r="I18" s="148"/>
      <c r="J18" s="147">
        <v>10.635</v>
      </c>
      <c r="K18" s="217">
        <v>10.711</v>
      </c>
      <c r="L18" s="147">
        <v>60.250312388501001</v>
      </c>
      <c r="M18" s="60">
        <f t="shared" si="0"/>
        <v>1.587121344468656E-2</v>
      </c>
      <c r="N18" s="216">
        <f t="shared" si="2"/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f t="shared" ca="1" si="3"/>
        <v>5.9703421533368939E-2</v>
      </c>
      <c r="E19" s="151">
        <f t="shared" si="4"/>
        <v>3.4634925959506457E-2</v>
      </c>
      <c r="F19" s="151">
        <f t="shared" si="1"/>
        <v>5.9703421533368939E-2</v>
      </c>
      <c r="G19" s="151">
        <v>1.9845752230101432E-2</v>
      </c>
      <c r="H19" s="157"/>
      <c r="I19" s="157"/>
      <c r="J19" s="73">
        <v>10.874000000000001</v>
      </c>
      <c r="K19" s="219">
        <v>10.661899999999999</v>
      </c>
      <c r="L19" s="73">
        <v>60.772511809722999</v>
      </c>
      <c r="M19" s="54">
        <f t="shared" si="0"/>
        <v>8.6671653726009268E-3</v>
      </c>
      <c r="N19" s="218">
        <f t="shared" si="2"/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f t="shared" ca="1" si="3"/>
        <v>5.3034373354132747E-2</v>
      </c>
      <c r="E20" s="151">
        <f t="shared" si="4"/>
        <v>4.0438095365556093E-2</v>
      </c>
      <c r="F20" s="151">
        <f t="shared" si="1"/>
        <v>4.6693951051068439E-2</v>
      </c>
      <c r="G20" s="151">
        <v>8.0051219960299846E-3</v>
      </c>
      <c r="H20" s="157"/>
      <c r="I20" s="157"/>
      <c r="J20" s="73">
        <v>11.346299999999999</v>
      </c>
      <c r="K20" s="219">
        <v>11.203799999999999</v>
      </c>
      <c r="L20" s="73">
        <v>60.642998064380002</v>
      </c>
      <c r="M20" s="54">
        <f t="shared" si="0"/>
        <v>-2.1311237841954433E-3</v>
      </c>
      <c r="N20" s="218">
        <f t="shared" si="2"/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f t="shared" ca="1" si="3"/>
        <v>5.2170066006983262E-2</v>
      </c>
      <c r="E21" s="151">
        <f t="shared" si="4"/>
        <v>4.7278825826344129E-2</v>
      </c>
      <c r="F21" s="151">
        <f t="shared" si="1"/>
        <v>5.0454090431797605E-2</v>
      </c>
      <c r="G21" s="151">
        <v>3.1325760994507235E-3</v>
      </c>
      <c r="H21" s="157"/>
      <c r="I21" s="157"/>
      <c r="J21" s="73">
        <v>10.984999999999999</v>
      </c>
      <c r="K21" s="219">
        <v>10.975300000000001</v>
      </c>
      <c r="L21" s="73">
        <v>61.736612130056002</v>
      </c>
      <c r="M21" s="54">
        <f t="shared" si="0"/>
        <v>1.8033641155323465E-2</v>
      </c>
      <c r="N21" s="218">
        <f t="shared" si="2"/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f t="shared" ca="1" si="3"/>
        <v>4.8050135166490149E-2</v>
      </c>
      <c r="E22" s="153">
        <f t="shared" si="4"/>
        <v>4.8050135166490149E-2</v>
      </c>
      <c r="F22" s="153">
        <f t="shared" si="1"/>
        <v>3.6043120349043223E-2</v>
      </c>
      <c r="G22" s="153">
        <v>3.5018840838429988E-3</v>
      </c>
      <c r="H22" s="148"/>
      <c r="I22" s="148"/>
      <c r="J22" s="147">
        <v>10.8033</v>
      </c>
      <c r="K22" s="217">
        <v>10.7883</v>
      </c>
      <c r="L22" s="147">
        <v>62.692423570686003</v>
      </c>
      <c r="M22" s="60">
        <f t="shared" si="0"/>
        <v>1.5482084417208775E-2</v>
      </c>
      <c r="N22" s="216">
        <f t="shared" si="2"/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f t="shared" ca="1" si="3"/>
        <v>1.9781805516775552E-2</v>
      </c>
      <c r="E23" s="151">
        <f t="shared" si="4"/>
        <v>3.8151766752694938E-2</v>
      </c>
      <c r="F23" s="151">
        <f t="shared" si="1"/>
        <v>1.9781805516775552E-2</v>
      </c>
      <c r="G23" s="151">
        <v>7.0566370992435345E-3</v>
      </c>
      <c r="H23" s="157"/>
      <c r="I23" s="157"/>
      <c r="J23" s="73">
        <v>11.0494</v>
      </c>
      <c r="K23" s="219">
        <v>11.036799999999999</v>
      </c>
      <c r="L23" s="73">
        <v>63.329113142792998</v>
      </c>
      <c r="M23" s="54">
        <f t="shared" si="0"/>
        <v>1.0155765814175766E-2</v>
      </c>
      <c r="N23" s="218">
        <f t="shared" si="2"/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f t="shared" ca="1" si="3"/>
        <v>1.9665943823307774E-2</v>
      </c>
      <c r="E24" s="151">
        <f t="shared" si="4"/>
        <v>3.1224617594713733E-2</v>
      </c>
      <c r="F24" s="151">
        <f t="shared" si="1"/>
        <v>1.9554422266278015E-2</v>
      </c>
      <c r="G24" s="151">
        <v>6.0626084330424046E-3</v>
      </c>
      <c r="H24" s="157"/>
      <c r="I24" s="157"/>
      <c r="J24" s="73">
        <v>10.808400000000001</v>
      </c>
      <c r="K24" s="219">
        <v>10.8871</v>
      </c>
      <c r="L24" s="73">
        <v>63.058170387535</v>
      </c>
      <c r="M24" s="54">
        <f t="shared" si="0"/>
        <v>-4.2783285887342259E-3</v>
      </c>
      <c r="N24" s="218">
        <f t="shared" si="2"/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f t="shared" ca="1" si="3"/>
        <v>2.035266082956011E-2</v>
      </c>
      <c r="E25" s="151">
        <f t="shared" si="4"/>
        <v>2.4211208449180566E-2</v>
      </c>
      <c r="F25" s="151">
        <f t="shared" si="1"/>
        <v>2.1719401666632443E-2</v>
      </c>
      <c r="G25" s="151">
        <v>3.9351201524113755E-3</v>
      </c>
      <c r="H25" s="157"/>
      <c r="I25" s="157"/>
      <c r="J25" s="73">
        <v>10.935499999999999</v>
      </c>
      <c r="K25" s="219">
        <v>10.960750000000001</v>
      </c>
      <c r="L25" s="73">
        <v>64.077702590875006</v>
      </c>
      <c r="M25" s="54">
        <f t="shared" si="0"/>
        <v>1.6168122181063893E-2</v>
      </c>
      <c r="N25" s="218">
        <f t="shared" si="2"/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f t="shared" ca="1" si="3"/>
        <v>2.0778639382727171E-2</v>
      </c>
      <c r="E26" s="153">
        <f t="shared" si="4"/>
        <v>2.0778639382727171E-2</v>
      </c>
      <c r="F26" s="153">
        <f t="shared" si="1"/>
        <v>2.203942418693372E-2</v>
      </c>
      <c r="G26" s="153">
        <v>2.8197834003633737E-3</v>
      </c>
      <c r="H26" s="148"/>
      <c r="I26" s="148"/>
      <c r="J26" s="147">
        <v>10.8988</v>
      </c>
      <c r="K26" s="217">
        <v>10.776499999999999</v>
      </c>
      <c r="L26" s="147">
        <v>65.049055680945997</v>
      </c>
      <c r="M26" s="60">
        <f t="shared" si="0"/>
        <v>1.515898746047295E-2</v>
      </c>
      <c r="N26" s="216">
        <f t="shared" si="2"/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f t="shared" ca="1" si="3"/>
        <v>7.9675697874233009E-3</v>
      </c>
      <c r="E27" s="151">
        <f t="shared" si="4"/>
        <v>1.7848289416400265E-2</v>
      </c>
      <c r="F27" s="151">
        <f t="shared" si="1"/>
        <v>7.9675697874233009E-3</v>
      </c>
      <c r="G27" s="151">
        <v>2.6045213653747012E-4</v>
      </c>
      <c r="H27" s="23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f t="shared" si="0"/>
        <v>1.4924659934369755E-2</v>
      </c>
      <c r="N27" s="218">
        <f t="shared" si="2"/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f t="shared" ca="1" si="3"/>
        <v>1.6056522284336516E-2</v>
      </c>
      <c r="E28" s="151">
        <f t="shared" si="4"/>
        <v>1.8954622484210093E-2</v>
      </c>
      <c r="F28" s="151">
        <f t="shared" si="1"/>
        <v>2.3844202032856865E-2</v>
      </c>
      <c r="G28" s="151">
        <v>7.9805458147335084E-3</v>
      </c>
      <c r="H28" s="23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f t="shared" si="0"/>
        <v>5.3359280591391833E-3</v>
      </c>
      <c r="N28" s="218">
        <f t="shared" si="2"/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f t="shared" ca="1" si="3"/>
        <v>1.446408285453904E-2</v>
      </c>
      <c r="E29" s="151">
        <f t="shared" si="4"/>
        <v>1.6348507236656706E-2</v>
      </c>
      <c r="F29" s="151">
        <f t="shared" si="1"/>
        <v>1.130109470501317E-2</v>
      </c>
      <c r="G29" s="151">
        <v>-6.6128800161835422E-4</v>
      </c>
      <c r="H29" s="23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f t="shared" si="0"/>
        <v>1.827221779921695E-2</v>
      </c>
      <c r="N29" s="218">
        <f t="shared" si="2"/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f t="shared" ca="1" si="3"/>
        <v>9.4333187292459098E-3</v>
      </c>
      <c r="E30" s="153">
        <f t="shared" si="4"/>
        <v>9.4333187292459098E-3</v>
      </c>
      <c r="F30" s="153">
        <f t="shared" si="1"/>
        <v>-5.4318498823573425E-3</v>
      </c>
      <c r="G30" s="153">
        <v>-1.5372879574035658E-2</v>
      </c>
      <c r="H30" s="527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f t="shared" si="0"/>
        <v>2.5310633992287501E-2</v>
      </c>
      <c r="N30" s="216">
        <f t="shared" si="2"/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f t="shared" ca="1" si="3"/>
        <v>-6.8616188839477954E-2</v>
      </c>
      <c r="E31" s="151">
        <f t="shared" si="4"/>
        <v>-9.3498777875753447E-3</v>
      </c>
      <c r="F31" s="151">
        <f t="shared" si="1"/>
        <v>-6.8616188839477954E-2</v>
      </c>
      <c r="G31" s="151">
        <v>-6.2149210772938113E-2</v>
      </c>
      <c r="H31" s="23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f t="shared" si="0"/>
        <v>1.0309432495279269E-2</v>
      </c>
      <c r="N31" s="218">
        <f t="shared" si="2"/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f t="shared" ca="1" si="3"/>
        <v>-8.6466505322820852E-2</v>
      </c>
      <c r="E32" s="151">
        <f t="shared" si="4"/>
        <v>-4.1871435223510778E-2</v>
      </c>
      <c r="F32" s="151">
        <f t="shared" si="1"/>
        <v>-0.10338549414304443</v>
      </c>
      <c r="G32" s="151">
        <v>-1.6749127594050228E-2</v>
      </c>
      <c r="H32" s="23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f t="shared" si="0"/>
        <v>2.4197128903287179E-3</v>
      </c>
      <c r="N32" s="218">
        <f t="shared" si="2"/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f t="shared" ca="1" si="3"/>
        <v>-7.7206432223670518E-2</v>
      </c>
      <c r="E33" s="151">
        <f t="shared" si="4"/>
        <v>-5.9251979258765464E-2</v>
      </c>
      <c r="F33" s="151">
        <f t="shared" si="1"/>
        <v>-5.8727092566645211E-2</v>
      </c>
      <c r="G33" s="151">
        <v>3.6296431716954292E-2</v>
      </c>
      <c r="H33" s="23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f t="shared" si="0"/>
        <v>1.0164837192825793E-2</v>
      </c>
      <c r="N33" s="218">
        <f t="shared" si="2"/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f t="shared" ca="1" si="3"/>
        <v>-6.295250564603927E-2</v>
      </c>
      <c r="E34" s="153">
        <f t="shared" si="4"/>
        <v>-6.295250564603927E-2</v>
      </c>
      <c r="F34" s="153">
        <f t="shared" si="1"/>
        <v>-1.9991688846457079E-2</v>
      </c>
      <c r="G34" s="153">
        <v>2.225289489001403E-2</v>
      </c>
      <c r="H34" s="527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f t="shared" si="0"/>
        <v>1.2400982140238437E-2</v>
      </c>
      <c r="N34" s="216">
        <f t="shared" si="2"/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19371870.870000001</v>
      </c>
      <c r="D35" s="151">
        <f t="shared" ca="1" si="3"/>
        <v>4.5023469394611215E-2</v>
      </c>
      <c r="E35" s="151">
        <f t="shared" si="4"/>
        <v>-3.6656056360878653E-2</v>
      </c>
      <c r="F35" s="151">
        <f t="shared" si="1"/>
        <v>4.5023469394611215E-2</v>
      </c>
      <c r="G35" s="151">
        <v>3.586921931560072E-3</v>
      </c>
      <c r="H35" s="218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f t="shared" si="0"/>
        <v>2.3935152770670154E-2</v>
      </c>
      <c r="N35" s="218">
        <f t="shared" si="2"/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f t="shared" ca="1" si="3"/>
        <v>5.8547308832318734E-2</v>
      </c>
      <c r="E36" s="151">
        <f t="shared" si="4"/>
        <v>7.3716605969762483E-3</v>
      </c>
      <c r="F36" s="151">
        <f t="shared" si="1"/>
        <v>7.1862622853761771E-2</v>
      </c>
      <c r="G36" s="151">
        <v>1.1214435357546737E-2</v>
      </c>
      <c r="H36" s="218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f t="shared" ref="M36:M67" si="5">L36/L35-1</f>
        <v>-9.7774519410468441E-3</v>
      </c>
      <c r="N36" s="218">
        <f t="shared" si="2"/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f t="shared" ca="1" si="3"/>
        <v>5.4648082701653111E-2</v>
      </c>
      <c r="E37" s="151">
        <f t="shared" si="4"/>
        <v>3.4908723995742852E-2</v>
      </c>
      <c r="F37" s="151">
        <f t="shared" si="1"/>
        <v>4.7096128074011201E-2</v>
      </c>
      <c r="G37" s="151">
        <v>9.3755986743881969E-3</v>
      </c>
      <c r="H37" s="23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f t="shared" si="5"/>
        <v>1.0222823378662094E-2</v>
      </c>
      <c r="N37" s="218">
        <f t="shared" si="2"/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f t="shared" ca="1" si="3"/>
        <v>4.9713345740187265E-2</v>
      </c>
      <c r="E38" s="153">
        <f t="shared" si="4"/>
        <v>4.9713345740187265E-2</v>
      </c>
      <c r="F38" s="153">
        <f t="shared" si="1"/>
        <v>3.5708548661889106E-2</v>
      </c>
      <c r="G38" s="153">
        <v>8.5311122970213038E-3</v>
      </c>
      <c r="H38" s="527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f t="shared" si="5"/>
        <v>1.925922793962731E-2</v>
      </c>
      <c r="N38" s="216">
        <f t="shared" si="2"/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20091352.134</v>
      </c>
      <c r="D39" s="151">
        <f t="shared" ca="1" si="3"/>
        <v>3.7140515174206135E-2</v>
      </c>
      <c r="E39" s="151">
        <f t="shared" si="4"/>
        <v>4.7691254144341944E-2</v>
      </c>
      <c r="F39" s="151">
        <f t="shared" ref="F39:F70" si="6">C39/C35-1</f>
        <v>3.7140515174206135E-2</v>
      </c>
      <c r="G39" s="151">
        <v>6.4718656253708318E-3</v>
      </c>
      <c r="H39" s="218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f t="shared" si="5"/>
        <v>1.0576356376901019E-2</v>
      </c>
      <c r="N39" s="218">
        <f t="shared" ref="N39:N70" si="7">L39/L35-1</f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20682934.147999998</v>
      </c>
      <c r="D40" s="151">
        <f t="shared" ca="1" si="3"/>
        <v>3.0892010037089523E-2</v>
      </c>
      <c r="E40" s="151">
        <f t="shared" si="4"/>
        <v>3.607888702596318E-2</v>
      </c>
      <c r="F40" s="151">
        <f t="shared" si="6"/>
        <v>2.4893899629688798E-2</v>
      </c>
      <c r="G40" s="151">
        <v>3.3867650216463652E-3</v>
      </c>
      <c r="H40" s="218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f t="shared" si="5"/>
        <v>-7.50022322092736E-3</v>
      </c>
      <c r="N40" s="218">
        <f t="shared" si="7"/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20950181.653999999</v>
      </c>
      <c r="D41" s="151">
        <f t="shared" ca="1" si="3"/>
        <v>3.2989644028439846E-2</v>
      </c>
      <c r="E41" s="151">
        <f t="shared" si="4"/>
        <v>3.3670545736131263E-2</v>
      </c>
      <c r="F41" s="151">
        <f t="shared" si="6"/>
        <v>3.7096735547757831E-2</v>
      </c>
      <c r="G41" s="151">
        <v>1.8708325930697045E-2</v>
      </c>
      <c r="H41" s="218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f t="shared" si="5"/>
        <v>8.8563688887572933E-3</v>
      </c>
      <c r="N41" s="218">
        <f t="shared" si="7"/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21475374.340999998</v>
      </c>
      <c r="D42" s="153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3.4440450669043221E-2</v>
      </c>
      <c r="E42" s="153">
        <f t="shared" ref="E42:E73" si="9">AVERAGE(C39:C42)/AVERAGE(C35:C38)-1</f>
        <v>3.4440450669043221E-2</v>
      </c>
      <c r="F42" s="153">
        <f t="shared" si="6"/>
        <v>3.8633136816971003E-2</v>
      </c>
      <c r="G42" s="153">
        <v>7.4007182230595436E-3</v>
      </c>
      <c r="H42" s="527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f t="shared" si="5"/>
        <v>2.5998989368553715E-2</v>
      </c>
      <c r="N42" s="216">
        <f t="shared" si="7"/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f t="shared" ca="1" si="8"/>
        <v>4.9395785977019546E-2</v>
      </c>
      <c r="E43" s="151">
        <f t="shared" si="9"/>
        <v>3.7498612025044897E-2</v>
      </c>
      <c r="F43" s="151">
        <f t="shared" si="6"/>
        <v>4.9395785977019546E-2</v>
      </c>
      <c r="G43" s="151">
        <v>1.1643675432328582E-2</v>
      </c>
      <c r="H43" s="218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f t="shared" si="5"/>
        <v>9.7053625749616845E-3</v>
      </c>
      <c r="N43" s="218">
        <f t="shared" si="7"/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21522112.932</v>
      </c>
      <c r="D44" s="151">
        <f t="shared" ca="1" si="8"/>
        <v>4.4920637024333798E-2</v>
      </c>
      <c r="E44" s="151">
        <f t="shared" si="9"/>
        <v>4.139280891740138E-2</v>
      </c>
      <c r="F44" s="151">
        <f t="shared" si="6"/>
        <v>4.0573488171220085E-2</v>
      </c>
      <c r="G44" s="151">
        <v>3.8595768718387991E-3</v>
      </c>
      <c r="H44" s="218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f t="shared" si="5"/>
        <v>-1.7024369715714638E-3</v>
      </c>
      <c r="N44" s="218">
        <f t="shared" si="7"/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f t="shared" ca="1" si="8"/>
        <v>3.8241457333378026E-2</v>
      </c>
      <c r="E45" s="151">
        <f t="shared" si="9"/>
        <v>3.8339739945771667E-2</v>
      </c>
      <c r="F45" s="151">
        <f t="shared" si="6"/>
        <v>2.5242105378071145E-2</v>
      </c>
      <c r="G45" s="151">
        <v>2.6589398759937488E-3</v>
      </c>
      <c r="H45" s="218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f t="shared" si="5"/>
        <v>1.3077468432042272E-2</v>
      </c>
      <c r="N45" s="218">
        <f t="shared" si="7"/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22071206.475000001</v>
      </c>
      <c r="D46" s="153">
        <f t="shared" ca="1" si="8"/>
        <v>3.5532107514790967E-2</v>
      </c>
      <c r="E46" s="153">
        <f t="shared" si="9"/>
        <v>3.5532107514790967E-2</v>
      </c>
      <c r="F46" s="153">
        <f t="shared" si="6"/>
        <v>2.7744900952085594E-2</v>
      </c>
      <c r="G46" s="153">
        <v>7.7644893540882443E-3</v>
      </c>
      <c r="H46" s="527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f t="shared" si="5"/>
        <v>1.4213706817471916E-2</v>
      </c>
      <c r="N46" s="216">
        <f t="shared" si="7"/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21025801.070999999</v>
      </c>
      <c r="D47" s="151">
        <f t="shared" ca="1" si="8"/>
        <v>-2.7499429549168175E-3</v>
      </c>
      <c r="E47" s="151">
        <f t="shared" si="9"/>
        <v>2.2636976159292832E-2</v>
      </c>
      <c r="F47" s="151">
        <f t="shared" si="6"/>
        <v>-2.7499429549168175E-3</v>
      </c>
      <c r="G47" s="151">
        <v>-6.1687697234191763E-4</v>
      </c>
      <c r="H47" s="218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f t="shared" si="5"/>
        <v>1.6373571042281876E-2</v>
      </c>
      <c r="N47" s="218">
        <f t="shared" si="7"/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21893508.366</v>
      </c>
      <c r="D48" s="151">
        <f t="shared" ca="1" si="8"/>
        <v>7.3561711183520728E-3</v>
      </c>
      <c r="E48" s="151">
        <f t="shared" si="9"/>
        <v>1.6912272831781872E-2</v>
      </c>
      <c r="F48" s="151">
        <f t="shared" si="6"/>
        <v>1.7256457819612825E-2</v>
      </c>
      <c r="G48" s="151">
        <v>-1.4226453417434115E-3</v>
      </c>
      <c r="H48" s="218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f t="shared" si="5"/>
        <v>-3.2751692629527929E-3</v>
      </c>
      <c r="N48" s="218">
        <f t="shared" si="7"/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21702816.348000001</v>
      </c>
      <c r="D49" s="151">
        <f t="shared" ca="1" si="8"/>
        <v>8.3830079950975023E-3</v>
      </c>
      <c r="E49" s="151">
        <f t="shared" si="9"/>
        <v>1.3242785443283944E-2</v>
      </c>
      <c r="F49" s="151">
        <f t="shared" si="6"/>
        <v>1.0419847945692506E-2</v>
      </c>
      <c r="G49" s="151">
        <v>5.1373246365928882E-3</v>
      </c>
      <c r="H49" s="218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f t="shared" si="5"/>
        <v>6.2865295227554352E-3</v>
      </c>
      <c r="N49" s="218">
        <f t="shared" si="7"/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22268119.771000002</v>
      </c>
      <c r="D50" s="153">
        <f t="shared" ca="1" si="8"/>
        <v>8.5210155714856572E-3</v>
      </c>
      <c r="E50" s="153">
        <f t="shared" si="9"/>
        <v>8.5210155714856572E-3</v>
      </c>
      <c r="F50" s="153">
        <f t="shared" si="6"/>
        <v>8.9217277824409358E-3</v>
      </c>
      <c r="G50" s="153">
        <v>4.9275864144679993E-3</v>
      </c>
      <c r="H50" s="527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f t="shared" si="5"/>
        <v>1.9939997073035176E-2</v>
      </c>
      <c r="N50" s="216">
        <f t="shared" si="7"/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21547782.386</v>
      </c>
      <c r="D51" s="151">
        <f t="shared" ca="1" si="8"/>
        <v>2.4825751619991676E-2</v>
      </c>
      <c r="E51" s="151">
        <f t="shared" si="9"/>
        <v>1.526279448733403E-2</v>
      </c>
      <c r="F51" s="151">
        <f t="shared" si="6"/>
        <v>2.4825751619991676E-2</v>
      </c>
      <c r="G51" s="151">
        <v>6.6043165962432759E-3</v>
      </c>
      <c r="H51" s="151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f t="shared" si="5"/>
        <v>1.4268034580477762E-2</v>
      </c>
      <c r="N51" s="230">
        <f t="shared" si="7"/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22320155.956999999</v>
      </c>
      <c r="D52" s="151">
        <f t="shared" ca="1" si="8"/>
        <v>2.2102613449372033E-2</v>
      </c>
      <c r="E52" s="151">
        <f t="shared" si="9"/>
        <v>1.5836217612328118E-2</v>
      </c>
      <c r="F52" s="151">
        <f t="shared" si="6"/>
        <v>1.9487401647447777E-2</v>
      </c>
      <c r="G52" s="151">
        <v>1.2269251456503927E-2</v>
      </c>
      <c r="H52" s="151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f t="shared" si="5"/>
        <v>-3.3333628060439047E-3</v>
      </c>
      <c r="N52" s="230">
        <f t="shared" si="7"/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22258188.361000001</v>
      </c>
      <c r="D53" s="151">
        <f t="shared" ca="1" si="8"/>
        <v>2.3273776600971852E-2</v>
      </c>
      <c r="E53" s="151">
        <f t="shared" si="9"/>
        <v>1.9619896601722919E-2</v>
      </c>
      <c r="F53" s="151">
        <f t="shared" si="6"/>
        <v>2.5589859126794012E-2</v>
      </c>
      <c r="G53" s="151">
        <v>2.0993398964235244E-3</v>
      </c>
      <c r="H53" s="151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f t="shared" si="5"/>
        <v>1.0796472738240803E-2</v>
      </c>
      <c r="N53" s="230">
        <f t="shared" si="7"/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22939645.109000001</v>
      </c>
      <c r="D54" s="153">
        <f t="shared" ca="1" si="8"/>
        <v>2.5037635042680195E-2</v>
      </c>
      <c r="E54" s="153">
        <f t="shared" si="9"/>
        <v>2.5037635042680195E-2</v>
      </c>
      <c r="F54" s="153">
        <f t="shared" si="6"/>
        <v>3.0156355583938144E-2</v>
      </c>
      <c r="G54" s="153">
        <v>8.5585111446055961E-3</v>
      </c>
      <c r="H54" s="527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f t="shared" si="5"/>
        <v>1.8606447309534424E-2</v>
      </c>
      <c r="N54" s="216">
        <f t="shared" si="7"/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22169554.671999998</v>
      </c>
      <c r="D55" s="151">
        <f t="shared" ca="1" si="8"/>
        <v>2.8855511665273559E-2</v>
      </c>
      <c r="E55" s="151">
        <f t="shared" si="9"/>
        <v>2.6029736450460694E-2</v>
      </c>
      <c r="F55" s="151">
        <f t="shared" si="6"/>
        <v>2.8855511665273559E-2</v>
      </c>
      <c r="G55" s="151">
        <v>4.8680522512787316E-3</v>
      </c>
      <c r="H55" s="218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f t="shared" si="5"/>
        <v>5.0663886471509212E-3</v>
      </c>
      <c r="N55" s="218">
        <f t="shared" si="7"/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22843018.011</v>
      </c>
      <c r="D56" s="151">
        <f t="shared" ca="1" si="8"/>
        <v>2.6092731576537576E-2</v>
      </c>
      <c r="E56" s="151">
        <f t="shared" si="9"/>
        <v>2.699865754798525E-2</v>
      </c>
      <c r="F56" s="151">
        <f t="shared" si="6"/>
        <v>2.3425555583361568E-2</v>
      </c>
      <c r="G56" s="151">
        <v>8.289222381334449E-3</v>
      </c>
      <c r="H56" s="218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f t="shared" si="5"/>
        <v>-5.9067099882550433E-3</v>
      </c>
      <c r="N56" s="218">
        <f t="shared" si="7"/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23011745.778000001</v>
      </c>
      <c r="D57" s="151">
        <f t="shared" ca="1" si="8"/>
        <v>2.8705624412221686E-2</v>
      </c>
      <c r="E57" s="151">
        <f t="shared" si="9"/>
        <v>2.9071090002749989E-2</v>
      </c>
      <c r="F57" s="151">
        <f t="shared" si="6"/>
        <v>3.3855289782719122E-2</v>
      </c>
      <c r="G57" s="151">
        <v>1.214702371003118E-2</v>
      </c>
      <c r="H57" s="218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f t="shared" si="5"/>
        <v>7.3388640714728837E-3</v>
      </c>
      <c r="N57" s="218">
        <f t="shared" si="7"/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23448298.577</v>
      </c>
      <c r="D58" s="153">
        <f t="shared" ca="1" si="8"/>
        <v>2.7023234358237502E-2</v>
      </c>
      <c r="E58" s="153">
        <f t="shared" si="9"/>
        <v>2.7023234358237502E-2</v>
      </c>
      <c r="F58" s="153">
        <f t="shared" si="6"/>
        <v>2.2173554367693082E-2</v>
      </c>
      <c r="G58" s="153">
        <v>-2.7525759001223449E-3</v>
      </c>
      <c r="H58" s="527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f t="shared" si="5"/>
        <v>1.4750575726184767E-2</v>
      </c>
      <c r="N58" s="216">
        <f t="shared" si="7"/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22537030.226</v>
      </c>
      <c r="D59" s="151">
        <f t="shared" ca="1" si="8"/>
        <v>1.6575684962410131E-2</v>
      </c>
      <c r="E59" s="151">
        <f t="shared" si="9"/>
        <v>2.4000528887533568E-2</v>
      </c>
      <c r="F59" s="151">
        <f t="shared" si="6"/>
        <v>1.6575684962410131E-2</v>
      </c>
      <c r="G59" s="151">
        <v>-1.7974411482390984E-4</v>
      </c>
      <c r="H59" s="218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f t="shared" si="5"/>
        <v>9.6935848547254899E-3</v>
      </c>
      <c r="N59" s="218">
        <f t="shared" si="7"/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23359954.704</v>
      </c>
      <c r="D60" s="151">
        <f t="shared" ca="1" si="8"/>
        <v>1.9648115943704303E-2</v>
      </c>
      <c r="E60" s="151">
        <f t="shared" si="9"/>
        <v>2.3795737360490898E-2</v>
      </c>
      <c r="F60" s="151">
        <f t="shared" si="6"/>
        <v>2.2629964777468148E-2</v>
      </c>
      <c r="G60" s="151">
        <v>4.4700925389311585E-3</v>
      </c>
      <c r="H60" s="218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f t="shared" si="5"/>
        <v>-6.5173252228906131E-3</v>
      </c>
      <c r="N60" s="218">
        <f t="shared" si="7"/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23214541.760000002</v>
      </c>
      <c r="D61" s="151">
        <f t="shared" ca="1" si="8"/>
        <v>1.5982640526171821E-2</v>
      </c>
      <c r="E61" s="151">
        <f t="shared" si="9"/>
        <v>1.7543889188293083E-2</v>
      </c>
      <c r="F61" s="151">
        <f t="shared" si="6"/>
        <v>8.8127160779727376E-3</v>
      </c>
      <c r="G61" s="151">
        <v>7.5378729064710104E-3</v>
      </c>
      <c r="H61" s="218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f t="shared" si="5"/>
        <v>1.1572652879289214E-2</v>
      </c>
      <c r="N61" s="218">
        <f t="shared" si="7"/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23982436.289999999</v>
      </c>
      <c r="D62" s="153">
        <f t="shared" ca="1" si="8"/>
        <v>1.7724932274829852E-2</v>
      </c>
      <c r="E62" s="153">
        <f t="shared" si="9"/>
        <v>1.7724932274829852E-2</v>
      </c>
      <c r="F62" s="153">
        <f t="shared" si="6"/>
        <v>2.2779380399221116E-2</v>
      </c>
      <c r="G62" s="153">
        <v>1.140123691628192E-2</v>
      </c>
      <c r="H62" s="527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f t="shared" si="5"/>
        <v>1.8607048729180065E-2</v>
      </c>
      <c r="N62" s="216">
        <f t="shared" si="7"/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23306072.295000002</v>
      </c>
      <c r="D63" s="151">
        <f t="shared" ca="1" si="8"/>
        <v>3.4123487490946847E-2</v>
      </c>
      <c r="E63" s="151">
        <f t="shared" si="9"/>
        <v>2.2026463605462787E-2</v>
      </c>
      <c r="F63" s="151">
        <f t="shared" si="6"/>
        <v>3.4123487490946847E-2</v>
      </c>
      <c r="G63" s="151">
        <v>5.9188383665016442E-3</v>
      </c>
      <c r="H63" s="218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f t="shared" si="5"/>
        <v>2.91556135983424E-2</v>
      </c>
      <c r="N63" s="218">
        <f t="shared" si="7"/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23710327.772999998</v>
      </c>
      <c r="D64" s="151">
        <f t="shared" ca="1" si="8"/>
        <v>2.4389731475984444E-2</v>
      </c>
      <c r="E64" s="151">
        <f t="shared" si="9"/>
        <v>2.0099702722914392E-2</v>
      </c>
      <c r="F64" s="151">
        <f t="shared" si="6"/>
        <v>1.4998876215286616E-2</v>
      </c>
      <c r="G64" s="151">
        <v>3.7955408150214254E-4</v>
      </c>
      <c r="H64" s="218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f t="shared" si="5"/>
        <v>2.5458611910740281E-3</v>
      </c>
      <c r="N64" s="218">
        <f t="shared" si="7"/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23491265.495000001</v>
      </c>
      <c r="D65" s="151">
        <f t="shared" ca="1" si="8"/>
        <v>2.0201244855469591E-2</v>
      </c>
      <c r="E65" s="151">
        <f t="shared" si="9"/>
        <v>2.0854367220680015E-2</v>
      </c>
      <c r="F65" s="151">
        <f t="shared" si="6"/>
        <v>1.1920275569548888E-2</v>
      </c>
      <c r="G65" s="151">
        <v>-5.5779243158378122E-3</v>
      </c>
      <c r="H65" s="218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f t="shared" si="5"/>
        <v>1.1897981140442715E-2</v>
      </c>
      <c r="N65" s="218">
        <f t="shared" si="7"/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24328763.686000001</v>
      </c>
      <c r="D66" s="153">
        <f t="shared" ca="1" si="8"/>
        <v>1.871728534506989E-2</v>
      </c>
      <c r="E66" s="153">
        <f t="shared" si="9"/>
        <v>1.871728534506989E-2</v>
      </c>
      <c r="F66" s="153">
        <f t="shared" si="6"/>
        <v>1.4440876306816675E-2</v>
      </c>
      <c r="G66" s="153">
        <v>1.4282982100798369E-2</v>
      </c>
      <c r="H66" s="527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f t="shared" si="5"/>
        <v>2.2679654762641333E-2</v>
      </c>
      <c r="N66" s="216">
        <f t="shared" si="7"/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23568377.991</v>
      </c>
      <c r="D67" s="151">
        <f t="shared" ca="1" si="8"/>
        <v>1.1254822034353351E-2</v>
      </c>
      <c r="E67" s="151">
        <f t="shared" si="9"/>
        <v>1.3165249667373091E-2</v>
      </c>
      <c r="F67" s="151">
        <f t="shared" si="6"/>
        <v>1.1254822034353351E-2</v>
      </c>
      <c r="G67" s="151">
        <v>1.1173448767274774E-2</v>
      </c>
      <c r="H67" s="218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f t="shared" si="5"/>
        <v>1.2407023766757064E-2</v>
      </c>
      <c r="N67" s="218">
        <f t="shared" si="7"/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24395720.482000001</v>
      </c>
      <c r="D68" s="151">
        <f t="shared" ca="1" si="8"/>
        <v>2.0156762398425787E-2</v>
      </c>
      <c r="E68" s="151">
        <f t="shared" si="9"/>
        <v>1.6672255760033172E-2</v>
      </c>
      <c r="F68" s="151">
        <f t="shared" si="6"/>
        <v>2.8906926785739806E-2</v>
      </c>
      <c r="G68" s="151">
        <v>-1.0201402821548022E-3</v>
      </c>
      <c r="H68" s="218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f t="shared" ref="M68:M99" si="10">L68/L67-1</f>
        <v>-1.16282581775351E-3</v>
      </c>
      <c r="N68" s="218">
        <f t="shared" si="7"/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24137288.445</v>
      </c>
      <c r="D69" s="151">
        <f t="shared" ca="1" si="8"/>
        <v>2.2603518954630308E-2</v>
      </c>
      <c r="E69" s="151">
        <f t="shared" si="9"/>
        <v>2.053176695711656E-2</v>
      </c>
      <c r="F69" s="151">
        <f t="shared" si="6"/>
        <v>2.7500559735170516E-2</v>
      </c>
      <c r="G69" s="151">
        <v>2.9949177025876406E-3</v>
      </c>
      <c r="H69" s="218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f t="shared" si="10"/>
        <v>1.5502011157978224E-2</v>
      </c>
      <c r="N69" s="218">
        <f t="shared" si="7"/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24605294.572000001</v>
      </c>
      <c r="D70" s="153">
        <f t="shared" ca="1" si="8"/>
        <v>1.9720820952563667E-2</v>
      </c>
      <c r="E70" s="153">
        <f t="shared" si="9"/>
        <v>1.9720820952563667E-2</v>
      </c>
      <c r="F70" s="153">
        <f t="shared" si="6"/>
        <v>1.1366417528200667E-2</v>
      </c>
      <c r="G70" s="153">
        <v>-1.4324312811824225E-3</v>
      </c>
      <c r="H70" s="527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f t="shared" si="10"/>
        <v>2.0838907220785297E-2</v>
      </c>
      <c r="N70" s="216">
        <f t="shared" si="7"/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23790639.304000001</v>
      </c>
      <c r="D71" s="151">
        <f t="shared" ca="1" si="8"/>
        <v>9.4304883044933341E-3</v>
      </c>
      <c r="E71" s="151">
        <f t="shared" si="9"/>
        <v>1.9245343895042399E-2</v>
      </c>
      <c r="F71" s="151">
        <f t="shared" ref="F71:F102" si="11">C71/C67-1</f>
        <v>9.4304883044933341E-3</v>
      </c>
      <c r="G71" s="151">
        <v>9.2215919490046261E-5</v>
      </c>
      <c r="H71" s="218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f t="shared" si="10"/>
        <v>4.4263249854397113E-3</v>
      </c>
      <c r="N71" s="218">
        <f t="shared" ref="N71:N102" si="12">L71/L67-1</f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24154852.039000001</v>
      </c>
      <c r="D72" s="151">
        <f t="shared" ca="1" si="8"/>
        <v>-3.8793869982722828E-4</v>
      </c>
      <c r="E72" s="151">
        <f t="shared" si="9"/>
        <v>9.4373329709209752E-3</v>
      </c>
      <c r="F72" s="151">
        <f t="shared" si="11"/>
        <v>-9.8733891945401719E-3</v>
      </c>
      <c r="G72" s="151">
        <v>-3.51734764920697E-3</v>
      </c>
      <c r="H72" s="218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f t="shared" si="10"/>
        <v>-1.7105415748578379E-3</v>
      </c>
      <c r="N72" s="218">
        <f t="shared" si="12"/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24024898.625</v>
      </c>
      <c r="D73" s="151">
        <f t="shared" ca="1" si="8"/>
        <v>-1.8168436919112629E-3</v>
      </c>
      <c r="E73" s="151">
        <f t="shared" si="9"/>
        <v>1.5092161018979144E-3</v>
      </c>
      <c r="F73" s="151">
        <f t="shared" si="11"/>
        <v>-4.6562736430023621E-3</v>
      </c>
      <c r="G73" s="151">
        <v>3.7706563842010432E-4</v>
      </c>
      <c r="H73" s="218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f t="shared" si="10"/>
        <v>6.2246488349353424E-3</v>
      </c>
      <c r="N73" s="218">
        <f t="shared" si="12"/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24356533.570999999</v>
      </c>
      <c r="D74" s="153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-3.9269049992092242E-3</v>
      </c>
      <c r="E74" s="153">
        <f t="shared" ref="E74:E105" si="14">AVERAGE(C71:C74)/AVERAGE(C67:C70)-1</f>
        <v>-3.9269049992092242E-3</v>
      </c>
      <c r="F74" s="153">
        <f t="shared" si="11"/>
        <v>-1.0110059860168663E-2</v>
      </c>
      <c r="G74" s="153">
        <v>-6.7760745785399035E-3</v>
      </c>
      <c r="H74" s="527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f t="shared" si="10"/>
        <v>1.9164534067075856E-2</v>
      </c>
      <c r="N74" s="216">
        <f t="shared" si="12"/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23449851.563000001</v>
      </c>
      <c r="D75" s="151">
        <f t="shared" ca="1" si="13"/>
        <v>-1.4324446545776581E-2</v>
      </c>
      <c r="E75" s="151">
        <f t="shared" si="14"/>
        <v>-9.7267851865069366E-3</v>
      </c>
      <c r="F75" s="151">
        <f t="shared" si="11"/>
        <v>-1.4324446545776581E-2</v>
      </c>
      <c r="G75" s="151">
        <v>-9.7393951035988913E-3</v>
      </c>
      <c r="H75" s="218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f t="shared" si="10"/>
        <v>8.5336152698849421E-3</v>
      </c>
      <c r="N75" s="218">
        <f t="shared" si="12"/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19252778.618000001</v>
      </c>
      <c r="D76" s="151">
        <f t="shared" ca="1" si="13"/>
        <v>-0.10935045225614215</v>
      </c>
      <c r="E76" s="151">
        <f t="shared" si="14"/>
        <v>-5.7959702063509089E-2</v>
      </c>
      <c r="F76" s="151">
        <f t="shared" si="11"/>
        <v>-0.2029436327361972</v>
      </c>
      <c r="G76" s="151">
        <v>-0.19156374837732193</v>
      </c>
      <c r="H76" s="218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f t="shared" si="10"/>
        <v>-8.8919672775600311E-4</v>
      </c>
      <c r="N76" s="218">
        <f t="shared" si="12"/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22072295.697000001</v>
      </c>
      <c r="D77" s="151">
        <f t="shared" ca="1" si="13"/>
        <v>-9.9978117295172253E-2</v>
      </c>
      <c r="E77" s="151">
        <f t="shared" si="14"/>
        <v>-7.708177401441807E-2</v>
      </c>
      <c r="F77" s="151">
        <f t="shared" si="11"/>
        <v>-8.1274138071415036E-2</v>
      </c>
      <c r="G77" s="151">
        <v>0.15546207743588569</v>
      </c>
      <c r="H77" s="218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f t="shared" si="10"/>
        <v>1.2843933560046095E-2</v>
      </c>
      <c r="N77" s="218">
        <f t="shared" si="12"/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23504813.158</v>
      </c>
      <c r="D78" s="153">
        <f t="shared" ca="1" si="13"/>
        <v>-8.3540345807285199E-2</v>
      </c>
      <c r="E78" s="153">
        <f t="shared" si="14"/>
        <v>-8.3540345807285199E-2</v>
      </c>
      <c r="F78" s="153">
        <f t="shared" si="11"/>
        <v>-3.4968868230662142E-2</v>
      </c>
      <c r="G78" s="153">
        <v>4.3760022280442623E-2</v>
      </c>
      <c r="H78" s="527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f t="shared" si="10"/>
        <v>1.070166675916151E-2</v>
      </c>
      <c r="N78" s="216">
        <f t="shared" si="12"/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22841373.390000001</v>
      </c>
      <c r="D79" s="151">
        <f t="shared" ca="1" si="13"/>
        <v>-2.5948060752763125E-2</v>
      </c>
      <c r="E79" s="151">
        <f t="shared" si="14"/>
        <v>-8.6625790963170024E-2</v>
      </c>
      <c r="F79" s="151">
        <f t="shared" si="11"/>
        <v>-2.5948060752763125E-2</v>
      </c>
      <c r="G79" s="151">
        <v>7.1690985204919677E-3</v>
      </c>
      <c r="H79" s="218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f t="shared" si="10"/>
        <v>2.3363930045483317E-2</v>
      </c>
      <c r="N79" s="218">
        <f t="shared" si="12"/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23623591.379999999</v>
      </c>
      <c r="D80" s="151">
        <f t="shared" ca="1" si="13"/>
        <v>8.8105453295333591E-2</v>
      </c>
      <c r="E80" s="151">
        <f t="shared" si="14"/>
        <v>1.0517880109856659E-2</v>
      </c>
      <c r="F80" s="151">
        <f t="shared" si="11"/>
        <v>0.22702243913580311</v>
      </c>
      <c r="G80" s="151">
        <v>8.8364684176096553E-3</v>
      </c>
      <c r="H80" s="218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f t="shared" si="10"/>
        <v>1.0677493203605781E-2</v>
      </c>
      <c r="N80" s="218">
        <f t="shared" si="12"/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23204689.857999999</v>
      </c>
      <c r="D81" s="151">
        <f t="shared" ca="1" si="13"/>
        <v>7.5565177167766118E-2</v>
      </c>
      <c r="E81" s="151">
        <f t="shared" si="14"/>
        <v>4.5360059871041969E-2</v>
      </c>
      <c r="F81" s="151">
        <f t="shared" si="11"/>
        <v>5.1303868729608793E-2</v>
      </c>
      <c r="G81" s="151">
        <v>-9.0933959208803206E-3</v>
      </c>
      <c r="H81" s="218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f t="shared" si="10"/>
        <v>1.4006618414765803E-2</v>
      </c>
      <c r="N81" s="218">
        <f t="shared" si="12"/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23949669.824000001</v>
      </c>
      <c r="D82" s="153">
        <f t="shared" ca="1" si="13"/>
        <v>6.0484834621254535E-2</v>
      </c>
      <c r="E82" s="153">
        <f t="shared" si="14"/>
        <v>6.0484834621254535E-2</v>
      </c>
      <c r="F82" s="153">
        <f t="shared" si="11"/>
        <v>1.8926194520656692E-2</v>
      </c>
      <c r="G82" s="153">
        <v>1.2375812095480221E-2</v>
      </c>
      <c r="H82" s="527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f t="shared" si="10"/>
        <v>2.3621085330843616E-2</v>
      </c>
      <c r="N82" s="216">
        <f t="shared" si="12"/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23441641.157000002</v>
      </c>
      <c r="D83" s="151">
        <f t="shared" ca="1" si="13"/>
        <v>2.6279845644605615E-2</v>
      </c>
      <c r="E83" s="151">
        <f t="shared" si="14"/>
        <v>7.4691880686337919E-2</v>
      </c>
      <c r="F83" s="151">
        <f t="shared" si="11"/>
        <v>2.6279845644605615E-2</v>
      </c>
      <c r="G83" s="151">
        <v>1.479480117123666E-2</v>
      </c>
      <c r="H83" s="218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f t="shared" si="10"/>
        <v>2.4303542810379497E-2</v>
      </c>
      <c r="N83" s="218">
        <f t="shared" si="12"/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24309483.673999999</v>
      </c>
      <c r="D84" s="151">
        <f t="shared" ca="1" si="13"/>
        <v>2.7680211689957268E-2</v>
      </c>
      <c r="E84" s="151">
        <f t="shared" si="14"/>
        <v>3.110980419309306E-2</v>
      </c>
      <c r="F84" s="151">
        <f t="shared" si="11"/>
        <v>2.903420919228572E-2</v>
      </c>
      <c r="G84" s="151">
        <v>1.0741485942133533E-2</v>
      </c>
      <c r="H84" s="218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f t="shared" si="10"/>
        <v>1.5687547333116836E-2</v>
      </c>
      <c r="N84" s="218">
        <f t="shared" si="12"/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24288808.425000001</v>
      </c>
      <c r="D85" s="151">
        <f t="shared" ca="1" si="13"/>
        <v>3.4021679031654095E-2</v>
      </c>
      <c r="E85" s="151">
        <f t="shared" si="14"/>
        <v>3.0213591350644498E-2</v>
      </c>
      <c r="F85" s="151">
        <f t="shared" si="11"/>
        <v>4.6719804213467775E-2</v>
      </c>
      <c r="G85" s="151">
        <v>6.9719850285625551E-3</v>
      </c>
      <c r="H85" s="218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f t="shared" si="10"/>
        <v>2.0705647143653083E-2</v>
      </c>
      <c r="N85" s="218">
        <f t="shared" si="12"/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25052440.725000001</v>
      </c>
      <c r="D86" s="153">
        <f t="shared" ca="1" si="13"/>
        <v>3.7097570927044021E-2</v>
      </c>
      <c r="E86" s="153">
        <f t="shared" si="14"/>
        <v>3.7097570927044021E-2</v>
      </c>
      <c r="F86" s="153">
        <f t="shared" si="11"/>
        <v>4.6045348812905562E-2</v>
      </c>
      <c r="G86" s="153">
        <v>1.3249866641591446E-2</v>
      </c>
      <c r="H86" s="527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f t="shared" si="10"/>
        <v>1.5308538905523639E-2</v>
      </c>
      <c r="N86" s="216">
        <f t="shared" si="12"/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24350655.221999999</v>
      </c>
      <c r="D87" s="151">
        <f t="shared" ca="1" si="13"/>
        <v>3.8777748490896657E-2</v>
      </c>
      <c r="E87" s="151">
        <f t="shared" si="14"/>
        <v>4.0138104378649286E-2</v>
      </c>
      <c r="F87" s="151">
        <f t="shared" si="11"/>
        <v>3.8777748490896657E-2</v>
      </c>
      <c r="G87" s="151">
        <v>7.7312294189431086E-3</v>
      </c>
      <c r="H87" s="218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f t="shared" si="10"/>
        <v>1.510934708012468E-2</v>
      </c>
      <c r="N87" s="218">
        <f t="shared" si="12"/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25155913.813999999</v>
      </c>
      <c r="D88" s="151">
        <f t="shared" ca="1" si="13"/>
        <v>3.6762363425214328E-2</v>
      </c>
      <c r="E88" s="151">
        <f t="shared" si="14"/>
        <v>4.1539576908856013E-2</v>
      </c>
      <c r="F88" s="151">
        <f t="shared" si="11"/>
        <v>3.481892710478629E-2</v>
      </c>
      <c r="G88" s="151">
        <v>6.9435823729311341E-3</v>
      </c>
      <c r="H88" s="218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f t="shared" si="10"/>
        <v>-1.3630451206879668E-3</v>
      </c>
      <c r="N88" s="218">
        <f t="shared" si="12"/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25166520.574999999</v>
      </c>
      <c r="D89" s="221">
        <f t="shared" ca="1" si="13"/>
        <v>3.6551343622749588E-2</v>
      </c>
      <c r="E89" s="221">
        <f t="shared" si="14"/>
        <v>3.8920124014747648E-2</v>
      </c>
      <c r="F89" s="221">
        <f t="shared" si="11"/>
        <v>3.6136484534028623E-2</v>
      </c>
      <c r="G89" s="221">
        <v>6.1376589754100763E-3</v>
      </c>
      <c r="H89" s="226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f t="shared" si="10"/>
        <v>1.4865771288626872E-2</v>
      </c>
      <c r="N89" s="226">
        <f t="shared" si="12"/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25675317.333999999</v>
      </c>
      <c r="D90" s="153">
        <f t="shared" ca="1" si="13"/>
        <v>3.3535414064931102E-2</v>
      </c>
      <c r="E90" s="153">
        <f t="shared" si="14"/>
        <v>3.3535414064931102E-2</v>
      </c>
      <c r="F90" s="153">
        <f t="shared" si="11"/>
        <v>2.4862911196449788E-2</v>
      </c>
      <c r="G90" s="153">
        <v>4.3772585501242744E-3</v>
      </c>
      <c r="H90" s="527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f t="shared" si="10"/>
        <v>1.731478635106054E-2</v>
      </c>
      <c r="N90" s="216">
        <f t="shared" si="12"/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24721687.629000001</v>
      </c>
      <c r="D91" s="151">
        <f t="shared" ca="1" si="13"/>
        <v>1.5237060506888778E-2</v>
      </c>
      <c r="E91" s="151">
        <f t="shared" si="14"/>
        <v>2.7734824579466189E-2</v>
      </c>
      <c r="F91" s="151">
        <f t="shared" si="11"/>
        <v>1.5237060506888778E-2</v>
      </c>
      <c r="G91" s="151">
        <v>1.1611077832474059E-3</v>
      </c>
      <c r="H91" s="218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f t="shared" si="10"/>
        <v>1.2782062807370043E-2</v>
      </c>
      <c r="N91" s="218">
        <f t="shared" si="12"/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25717865.355999999</v>
      </c>
      <c r="D92" s="151">
        <f t="shared" ca="1" si="13"/>
        <v>1.8845659619868949E-2</v>
      </c>
      <c r="E92" s="151">
        <f t="shared" si="14"/>
        <v>2.4619387181827213E-2</v>
      </c>
      <c r="F92" s="151">
        <f t="shared" si="11"/>
        <v>2.2338744923162235E-2</v>
      </c>
      <c r="G92" s="151">
        <v>1.2314448789765287E-3</v>
      </c>
      <c r="H92" s="218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f t="shared" si="10"/>
        <v>3.9458471636892867E-3</v>
      </c>
      <c r="N92" s="218">
        <f t="shared" si="12"/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25574159.182999998</v>
      </c>
      <c r="D93" s="221">
        <f t="shared" ca="1" si="13"/>
        <v>1.7953222023942006E-2</v>
      </c>
      <c r="E93" s="221">
        <f t="shared" si="14"/>
        <v>1.9689032080195457E-2</v>
      </c>
      <c r="F93" s="221">
        <f t="shared" si="11"/>
        <v>1.6197654609630074E-2</v>
      </c>
      <c r="G93" s="221">
        <v>7.5366608142402036E-3</v>
      </c>
      <c r="H93" s="218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f t="shared" si="10"/>
        <v>1.1040611022779867E-2</v>
      </c>
      <c r="N93" s="218">
        <f t="shared" si="12"/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25767095.723999999</v>
      </c>
      <c r="D94" s="153">
        <f t="shared" ca="1" si="13"/>
        <v>1.427427689793892E-2</v>
      </c>
      <c r="E94" s="153">
        <f t="shared" si="14"/>
        <v>1.427427689793892E-2</v>
      </c>
      <c r="F94" s="153">
        <f t="shared" si="11"/>
        <v>3.574576656875994E-3</v>
      </c>
      <c r="G94" s="153">
        <v>-5.5371234450841689E-3</v>
      </c>
      <c r="H94" s="527">
        <v>0.1</v>
      </c>
      <c r="I94" s="148">
        <v>0.10250000000000001</v>
      </c>
      <c r="J94" s="147">
        <v>20.827200000000001</v>
      </c>
      <c r="K94" s="217">
        <v>20.43235</v>
      </c>
      <c r="L94" s="147">
        <v>137.9459033</v>
      </c>
      <c r="M94" s="60">
        <f t="shared" si="10"/>
        <v>1.3711811434450105E-2</v>
      </c>
      <c r="N94" s="216">
        <f t="shared" si="12"/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24919257.442000002</v>
      </c>
      <c r="D95" s="151">
        <f t="shared" ca="1" si="13"/>
        <v>7.9917607553716685E-3</v>
      </c>
      <c r="E95" s="151">
        <f t="shared" si="14"/>
        <v>1.2499457513858836E-2</v>
      </c>
      <c r="F95" s="151">
        <f t="shared" si="11"/>
        <v>7.9917607553716685E-3</v>
      </c>
      <c r="G95" s="151">
        <v>2.8767774613200903E-3</v>
      </c>
      <c r="H95" s="218">
        <v>0.09</v>
      </c>
      <c r="I95" s="220">
        <v>9.5000000000000001E-2</v>
      </c>
      <c r="J95" s="73">
        <v>20.4711</v>
      </c>
      <c r="K95" s="219">
        <v>20.574550000000002</v>
      </c>
      <c r="L95" s="73">
        <v>139.161</v>
      </c>
      <c r="M95" s="54">
        <f t="shared" si="10"/>
        <v>8.8085015280043866E-3</v>
      </c>
      <c r="N95" s="218">
        <f t="shared" si="12"/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212">
        <v>45809</v>
      </c>
      <c r="B96" s="211" t="s">
        <v>109</v>
      </c>
      <c r="C96" s="207">
        <v>25733131.140999995</v>
      </c>
      <c r="D96" s="206">
        <f t="shared" ca="1" si="13"/>
        <v>4.2196170545620859E-3</v>
      </c>
      <c r="E96" s="206">
        <f t="shared" si="14"/>
        <v>7.0324132568977404E-3</v>
      </c>
      <c r="F96" s="206">
        <f t="shared" si="11"/>
        <v>5.9358678446597146E-4</v>
      </c>
      <c r="G96" s="206">
        <v>5.6929673030980954E-3</v>
      </c>
      <c r="H96" s="218">
        <v>0.08</v>
      </c>
      <c r="I96" s="220">
        <v>8.4999999999999992E-2</v>
      </c>
      <c r="J96" s="73">
        <v>18.747499999999999</v>
      </c>
      <c r="K96" s="219">
        <v>19.181449999999998</v>
      </c>
      <c r="L96" s="73">
        <v>140.405</v>
      </c>
      <c r="M96" s="54">
        <f t="shared" si="10"/>
        <v>8.9392861505737109E-3</v>
      </c>
      <c r="N96" s="218">
        <f t="shared" si="12"/>
        <v>4.3174287115324672E-2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25704593.401832301</v>
      </c>
      <c r="D97" s="206">
        <f t="shared" ca="1" si="13"/>
        <v>4.515893344001487E-3</v>
      </c>
      <c r="E97" s="206">
        <f t="shared" si="14"/>
        <v>4.2782216426180408E-3</v>
      </c>
      <c r="F97" s="206">
        <f t="shared" si="11"/>
        <v>5.1002348854936042E-3</v>
      </c>
      <c r="G97" s="206">
        <v>4.4629683133945441E-4</v>
      </c>
      <c r="H97" s="206">
        <v>7.4999999999999997E-2</v>
      </c>
      <c r="I97" s="210">
        <v>7.7499999999999999E-2</v>
      </c>
      <c r="J97" s="209">
        <v>18.800800000000002</v>
      </c>
      <c r="K97" s="208">
        <v>18.838350000000002</v>
      </c>
      <c r="L97" s="207">
        <v>141.77144782295193</v>
      </c>
      <c r="M97" s="206">
        <f t="shared" si="10"/>
        <v>9.7321877636260545E-3</v>
      </c>
      <c r="N97" s="205">
        <f t="shared" si="12"/>
        <v>4.1824278534332127E-2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26060619.5292776</v>
      </c>
      <c r="D98" s="202">
        <f t="shared" ca="1" si="13"/>
        <v>6.2565196258377309E-3</v>
      </c>
      <c r="E98" s="202">
        <f t="shared" si="14"/>
        <v>6.2565196258377309E-3</v>
      </c>
      <c r="F98" s="202">
        <f t="shared" si="11"/>
        <v>1.1391419833326699E-2</v>
      </c>
      <c r="G98" s="202">
        <v>2.3277828161216707E-3</v>
      </c>
      <c r="H98" s="528">
        <v>7.4999999999999997E-2</v>
      </c>
      <c r="I98" s="201">
        <v>7.4999999999999997E-2</v>
      </c>
      <c r="J98" s="200">
        <v>19</v>
      </c>
      <c r="K98" s="199">
        <v>18.960616666666667</v>
      </c>
      <c r="L98" s="198">
        <v>143.65103723270067</v>
      </c>
      <c r="M98" s="197">
        <f t="shared" si="10"/>
        <v>1.3257883999999942E-2</v>
      </c>
      <c r="N98" s="197">
        <f t="shared" si="12"/>
        <v>4.1357762689721467E-2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25208765.105689902</v>
      </c>
      <c r="D99" s="206">
        <f t="shared" ca="1" si="13"/>
        <v>1.1617828675823727E-2</v>
      </c>
      <c r="E99" s="206">
        <f t="shared" si="14"/>
        <v>7.1459410239673726E-3</v>
      </c>
      <c r="F99" s="206">
        <f t="shared" si="11"/>
        <v>1.1617828675823727E-2</v>
      </c>
      <c r="G99" s="206">
        <v>4.3035324735247737E-3</v>
      </c>
      <c r="H99" s="206">
        <v>7.2499999999999995E-2</v>
      </c>
      <c r="I99" s="210">
        <v>7.3749999999999996E-2</v>
      </c>
      <c r="J99" s="209">
        <v>19.125000000000004</v>
      </c>
      <c r="K99" s="208">
        <v>19.083333333333336</v>
      </c>
      <c r="L99" s="207">
        <v>145.17908970197806</v>
      </c>
      <c r="M99" s="206">
        <f t="shared" si="10"/>
        <v>1.0637253296000182E-2</v>
      </c>
      <c r="N99" s="205">
        <f t="shared" si="12"/>
        <v>4.3245519232960827E-2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26060785.579759602</v>
      </c>
      <c r="D100" s="206">
        <f t="shared" ca="1" si="13"/>
        <v>1.2184264547331569E-2</v>
      </c>
      <c r="E100" s="206">
        <f t="shared" si="14"/>
        <v>1.0207696194924898E-2</v>
      </c>
      <c r="F100" s="206">
        <f t="shared" si="11"/>
        <v>1.2732785488259513E-2</v>
      </c>
      <c r="G100" s="206">
        <v>6.1805178793132853E-3</v>
      </c>
      <c r="H100" s="206">
        <v>7.0000000000000007E-2</v>
      </c>
      <c r="I100" s="210">
        <v>7.0000000000000007E-2</v>
      </c>
      <c r="J100" s="209">
        <v>19.250000000000007</v>
      </c>
      <c r="K100" s="208">
        <v>19.208333333333339</v>
      </c>
      <c r="L100" s="207">
        <v>145.46930241193411</v>
      </c>
      <c r="M100" s="206">
        <f t="shared" ref="M100:M110" si="15">L100/L99-1</f>
        <v>1.9989979999999186E-3</v>
      </c>
      <c r="N100" s="205">
        <f t="shared" si="12"/>
        <v>3.606924548224133E-2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25973268.837354001</v>
      </c>
      <c r="D101" s="206">
        <f t="shared" ca="1" si="13"/>
        <v>1.1601264415442181E-2</v>
      </c>
      <c r="E101" s="206">
        <f t="shared" si="14"/>
        <v>1.1548318180275796E-2</v>
      </c>
      <c r="F101" s="206">
        <f t="shared" si="11"/>
        <v>1.0452428922783419E-2</v>
      </c>
      <c r="G101" s="206">
        <v>-3.7978448159886602E-3</v>
      </c>
      <c r="H101" s="206">
        <v>7.0000000000000007E-2</v>
      </c>
      <c r="I101" s="210">
        <v>7.0000000000000007E-2</v>
      </c>
      <c r="J101" s="209">
        <v>19.375000000000011</v>
      </c>
      <c r="K101" s="208">
        <v>19.333333333333343</v>
      </c>
      <c r="L101" s="207">
        <v>147.086680926882</v>
      </c>
      <c r="M101" s="206">
        <f t="shared" si="15"/>
        <v>1.1118349288345764E-2</v>
      </c>
      <c r="N101" s="205">
        <f t="shared" si="12"/>
        <v>3.7491562550506563E-2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26434381.581958801</v>
      </c>
      <c r="D102" s="202">
        <f t="shared" ca="1" si="13"/>
        <v>1.2298663237869878E-2</v>
      </c>
      <c r="E102" s="202">
        <f t="shared" si="14"/>
        <v>1.2298663237869878E-2</v>
      </c>
      <c r="F102" s="202">
        <f t="shared" si="11"/>
        <v>1.4342024841784706E-2</v>
      </c>
      <c r="G102" s="202">
        <v>7.139215809013999E-3</v>
      </c>
      <c r="H102" s="528">
        <v>7.0000000000000007E-2</v>
      </c>
      <c r="I102" s="201">
        <v>7.0000000000000007E-2</v>
      </c>
      <c r="J102" s="200">
        <v>19.5</v>
      </c>
      <c r="K102" s="199">
        <v>19.458333333333339</v>
      </c>
      <c r="L102" s="198">
        <v>148.94909844533339</v>
      </c>
      <c r="M102" s="197">
        <f t="shared" si="15"/>
        <v>1.2662040551293829E-2</v>
      </c>
      <c r="N102" s="197">
        <f t="shared" si="12"/>
        <v>3.6881468555290509E-2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12">
        <v>46447</v>
      </c>
      <c r="B103" s="211" t="s">
        <v>122</v>
      </c>
      <c r="C103" s="207">
        <v>25434982.804556198</v>
      </c>
      <c r="D103" s="206">
        <f t="shared" ca="1" si="13"/>
        <v>8.9737715400917129E-3</v>
      </c>
      <c r="E103" s="206">
        <f t="shared" si="14"/>
        <v>1.1647778186004709E-2</v>
      </c>
      <c r="F103" s="206">
        <f t="shared" ref="F103:F110" si="16">C103/C99-1</f>
        <v>8.9737715400917129E-3</v>
      </c>
      <c r="G103" s="206">
        <v>9.9005973799295433E-3</v>
      </c>
      <c r="H103" s="206">
        <v>7.0000000000000007E-2</v>
      </c>
      <c r="I103" s="210">
        <v>7.0000000000000007E-2</v>
      </c>
      <c r="J103" s="209">
        <v>19.625000000000004</v>
      </c>
      <c r="K103" s="208">
        <v>19.583333333333336</v>
      </c>
      <c r="L103" s="207">
        <v>149.9276742656071</v>
      </c>
      <c r="M103" s="206">
        <f t="shared" si="15"/>
        <v>6.5698673606464641E-3</v>
      </c>
      <c r="N103" s="205">
        <f t="shared" ref="N103:N110" si="17">L103/L99-1</f>
        <v>3.2708460794022676E-2</v>
      </c>
    </row>
    <row r="104" spans="1:215">
      <c r="A104" s="212">
        <v>46539</v>
      </c>
      <c r="B104" s="211" t="s">
        <v>123</v>
      </c>
      <c r="C104" s="207">
        <v>26343597.964936901</v>
      </c>
      <c r="D104" s="206">
        <f t="shared" ca="1" si="13"/>
        <v>9.9285068278951449E-3</v>
      </c>
      <c r="E104" s="206">
        <f t="shared" si="14"/>
        <v>1.1175524957107053E-2</v>
      </c>
      <c r="F104" s="206">
        <f t="shared" si="16"/>
        <v>1.0852028397676072E-2</v>
      </c>
      <c r="G104" s="206">
        <v>-1.4473656917952438E-2</v>
      </c>
      <c r="H104" s="206">
        <v>7.0000000000000007E-2</v>
      </c>
      <c r="I104" s="210">
        <v>7.0000000000000007E-2</v>
      </c>
      <c r="J104" s="209">
        <v>19.750000000000007</v>
      </c>
      <c r="K104" s="208">
        <v>19.708333333333339</v>
      </c>
      <c r="L104" s="207">
        <v>151.04367429207724</v>
      </c>
      <c r="M104" s="206">
        <f t="shared" si="15"/>
        <v>7.4435892635342782E-3</v>
      </c>
      <c r="N104" s="205">
        <f t="shared" si="17"/>
        <v>3.8319918963781507E-2</v>
      </c>
    </row>
    <row r="105" spans="1:215">
      <c r="A105" s="212">
        <v>46631</v>
      </c>
      <c r="B105" s="211" t="s">
        <v>124</v>
      </c>
      <c r="C105" s="207">
        <v>26545217.361910898</v>
      </c>
      <c r="D105" s="206">
        <f t="shared" ca="1" si="13"/>
        <v>1.3994551406572686E-2</v>
      </c>
      <c r="E105" s="206">
        <f t="shared" si="14"/>
        <v>1.4082209407842328E-2</v>
      </c>
      <c r="F105" s="206">
        <f t="shared" si="16"/>
        <v>2.2020660092438415E-2</v>
      </c>
      <c r="G105" s="206">
        <v>1.8248131949714752E-2</v>
      </c>
      <c r="H105" s="206">
        <v>7.0000000000000007E-2</v>
      </c>
      <c r="I105" s="210">
        <v>7.0000000000000007E-2</v>
      </c>
      <c r="J105" s="209">
        <v>19.875000000000011</v>
      </c>
      <c r="K105" s="208">
        <v>19.833333333333343</v>
      </c>
      <c r="L105" s="207">
        <v>152.38773373514601</v>
      </c>
      <c r="M105" s="206">
        <f t="shared" si="15"/>
        <v>8.8984821732402963E-3</v>
      </c>
      <c r="N105" s="205">
        <f t="shared" si="17"/>
        <v>3.6040331965198291E-2</v>
      </c>
    </row>
    <row r="106" spans="1:215" ht="16.5" thickBot="1">
      <c r="A106" s="204">
        <v>46722</v>
      </c>
      <c r="B106" s="203" t="s">
        <v>125</v>
      </c>
      <c r="C106" s="198">
        <v>26817052.8399202</v>
      </c>
      <c r="D106" s="202">
        <f t="shared" ca="1" si="13"/>
        <v>1.4117374417572659E-2</v>
      </c>
      <c r="E106" s="202">
        <f t="shared" ref="E106:E110" si="18">AVERAGE(C103:C106)/AVERAGE(C99:C102)-1</f>
        <v>1.4117374417572659E-2</v>
      </c>
      <c r="F106" s="202">
        <f t="shared" si="16"/>
        <v>1.4476270487922882E-2</v>
      </c>
      <c r="G106" s="202">
        <v>2.0150464064672136E-5</v>
      </c>
      <c r="H106" s="528">
        <v>7.0000000000000007E-2</v>
      </c>
      <c r="I106" s="201">
        <v>7.0000000000000007E-2</v>
      </c>
      <c r="J106" s="200">
        <v>20</v>
      </c>
      <c r="K106" s="199">
        <v>19.958333333333339</v>
      </c>
      <c r="L106" s="198">
        <v>154.24934691434899</v>
      </c>
      <c r="M106" s="197">
        <f t="shared" si="15"/>
        <v>1.2216292831275455E-2</v>
      </c>
      <c r="N106" s="197">
        <f t="shared" si="17"/>
        <v>3.5584293724079563E-2</v>
      </c>
    </row>
    <row r="107" spans="1:215" ht="15.75" thickTop="1">
      <c r="A107" s="212">
        <v>46813</v>
      </c>
      <c r="B107" s="211" t="s">
        <v>126</v>
      </c>
      <c r="C107" s="207">
        <v>25786827.632601801</v>
      </c>
      <c r="D107" s="206">
        <f t="shared" ca="1" si="13"/>
        <v>1.3833106581954357E-2</v>
      </c>
      <c r="E107" s="206">
        <f t="shared" si="18"/>
        <v>1.5295714174187625E-2</v>
      </c>
      <c r="F107" s="206">
        <f t="shared" si="16"/>
        <v>1.3833106581954357E-2</v>
      </c>
      <c r="G107" s="206">
        <v>-4.739172373585232E-3</v>
      </c>
      <c r="H107" s="206">
        <v>7.0000000000000007E-2</v>
      </c>
      <c r="I107" s="210">
        <v>7.0000000000000007E-2</v>
      </c>
      <c r="J107" s="209">
        <v>20.125000000000004</v>
      </c>
      <c r="K107" s="208">
        <v>20.083333333333336</v>
      </c>
      <c r="L107" s="207">
        <v>155.22918590732579</v>
      </c>
      <c r="M107" s="206">
        <f t="shared" si="15"/>
        <v>6.3523056179997095E-3</v>
      </c>
      <c r="N107" s="205">
        <f t="shared" si="17"/>
        <v>3.5360460753407708E-2</v>
      </c>
    </row>
    <row r="108" spans="1:215">
      <c r="A108" s="212">
        <v>46905</v>
      </c>
      <c r="B108" s="211" t="s">
        <v>127</v>
      </c>
      <c r="C108" s="207">
        <v>26602941.425586302</v>
      </c>
      <c r="D108" s="206">
        <f t="shared" ca="1" si="13"/>
        <v>1.1803882601878923E-2</v>
      </c>
      <c r="E108" s="206">
        <f t="shared" si="18"/>
        <v>1.5028934757950418E-2</v>
      </c>
      <c r="F108" s="206">
        <f t="shared" si="16"/>
        <v>9.8446484415144475E-3</v>
      </c>
      <c r="G108" s="206">
        <v>1.0626864537796044E-2</v>
      </c>
      <c r="H108" s="206">
        <v>7.0000000000000007E-2</v>
      </c>
      <c r="I108" s="210">
        <v>7.0000000000000007E-2</v>
      </c>
      <c r="J108" s="209">
        <v>20.250000000000007</v>
      </c>
      <c r="K108" s="208">
        <v>20.208333333333339</v>
      </c>
      <c r="L108" s="207">
        <v>156.38464820893273</v>
      </c>
      <c r="M108" s="206">
        <f t="shared" si="15"/>
        <v>7.4435892635342782E-3</v>
      </c>
      <c r="N108" s="205">
        <f t="shared" si="17"/>
        <v>3.5360460753407708E-2</v>
      </c>
    </row>
    <row r="109" spans="1:215">
      <c r="A109" s="212">
        <v>46997</v>
      </c>
      <c r="B109" s="211" t="s">
        <v>128</v>
      </c>
      <c r="C109" s="207">
        <v>26908667.515530001</v>
      </c>
      <c r="D109" s="206">
        <f t="shared" ca="1" si="13"/>
        <v>1.2443707603134291E-2</v>
      </c>
      <c r="E109" s="206">
        <f t="shared" si="18"/>
        <v>1.2956598749513937E-2</v>
      </c>
      <c r="F109" s="206">
        <f t="shared" si="16"/>
        <v>1.3691737711690743E-2</v>
      </c>
      <c r="G109" s="206">
        <v>6.5985062091560298E-3</v>
      </c>
      <c r="H109" s="206">
        <v>7.0000000000000007E-2</v>
      </c>
      <c r="I109" s="210">
        <v>7.0000000000000007E-2</v>
      </c>
      <c r="J109" s="209">
        <v>20.375000000000011</v>
      </c>
      <c r="K109" s="208">
        <v>20.333333333333343</v>
      </c>
      <c r="L109" s="207">
        <v>157.78269816711301</v>
      </c>
      <c r="M109" s="206">
        <f t="shared" si="15"/>
        <v>8.9398158591147414E-3</v>
      </c>
      <c r="N109" s="205">
        <f t="shared" si="17"/>
        <v>3.5402878563333573E-2</v>
      </c>
    </row>
    <row r="110" spans="1:215" ht="16.5" thickBot="1">
      <c r="A110" s="204">
        <v>47088</v>
      </c>
      <c r="B110" s="203" t="s">
        <v>129</v>
      </c>
      <c r="C110" s="198">
        <v>27282212.662319399</v>
      </c>
      <c r="D110" s="202">
        <f t="shared" ca="1" si="13"/>
        <v>1.3693994783302355E-2</v>
      </c>
      <c r="E110" s="202">
        <f t="shared" si="18"/>
        <v>1.3693994783302355E-2</v>
      </c>
      <c r="F110" s="202">
        <f t="shared" si="16"/>
        <v>1.7345672739502493E-2</v>
      </c>
      <c r="G110" s="202">
        <v>8.485825024686644E-4</v>
      </c>
      <c r="H110" s="528">
        <v>7.0000000000000007E-2</v>
      </c>
      <c r="I110" s="201">
        <v>7.0000000000000007E-2</v>
      </c>
      <c r="J110" s="200">
        <v>20.5</v>
      </c>
      <c r="K110" s="199">
        <v>20.458333333333339</v>
      </c>
      <c r="L110" s="198">
        <v>159.79599466177601</v>
      </c>
      <c r="M110" s="197">
        <f t="shared" si="15"/>
        <v>1.2759931970048211E-2</v>
      </c>
      <c r="N110" s="197">
        <f t="shared" si="17"/>
        <v>3.5958970708037663E-2</v>
      </c>
    </row>
    <row r="111" spans="1:215" ht="15.75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E8" sqref="AE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3.251091079868651E-2</v>
      </c>
      <c r="Q4" s="123">
        <v>3.9536701967685994E-2</v>
      </c>
      <c r="R4" s="123">
        <v>2.5187704479017192E-2</v>
      </c>
      <c r="S4" s="123">
        <v>3.9693726488852166E-2</v>
      </c>
      <c r="T4" s="123">
        <v>2.2404198261899655E-2</v>
      </c>
      <c r="U4" s="123">
        <v>-0.10937617419580703</v>
      </c>
      <c r="V4" s="123">
        <v>0.13366839971497058</v>
      </c>
      <c r="W4" s="123">
        <v>2.8099921871961531E-2</v>
      </c>
      <c r="X4" s="123">
        <v>-4.0311854613406251E-3</v>
      </c>
      <c r="Y4" s="123">
        <v>3.3319029941820455E-2</v>
      </c>
      <c r="Z4" s="125">
        <v>2.8703641688666792E-2</v>
      </c>
      <c r="AA4" s="125">
        <v>2.6839119160010805E-2</v>
      </c>
      <c r="AB4" s="125">
        <v>2.6715643714812831E-2</v>
      </c>
      <c r="AC4" s="125">
        <v>2.6512442173612261E-2</v>
      </c>
      <c r="AD4" s="125">
        <v>2.6512442173612261E-2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2.200000000000002E-2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3.6</v>
      </c>
      <c r="AA6" s="114">
        <v>3.6</v>
      </c>
      <c r="AB6" s="114">
        <v>3.6</v>
      </c>
      <c r="AC6" s="114">
        <v>3.6</v>
      </c>
      <c r="AD6" s="114">
        <v>3.6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4.2500000000000003E-2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10" activePane="bottomRight" state="frozen"/>
      <selection activeCell="L23" sqref="L23"/>
      <selection pane="topRight" activeCell="L23" sqref="L23"/>
      <selection pane="bottomLeft" activeCell="L23" sqref="L23"/>
      <selection pane="bottomRight" activeCell="H140" sqref="H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 t="e">
        <v>#VALUE!</v>
      </c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 t="e">
        <v>#VALUE!</v>
      </c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/>
      <c r="H54" s="518">
        <v>2.5000000000000001E-2</v>
      </c>
      <c r="I54" s="527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/>
      <c r="H55" s="517">
        <v>2.5000000000000001E-2</v>
      </c>
      <c r="I55" s="23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/>
      <c r="H56" s="517">
        <v>2.5000000000000001E-2</v>
      </c>
      <c r="I56" s="23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/>
      <c r="H57" s="517">
        <v>2.75E-2</v>
      </c>
      <c r="I57" s="23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/>
      <c r="H58" s="518">
        <v>0.03</v>
      </c>
      <c r="I58" s="527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/>
      <c r="H59" s="517">
        <v>0.03</v>
      </c>
      <c r="I59" s="23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/>
      <c r="H60" s="517">
        <v>0.03</v>
      </c>
      <c r="I60" s="23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/>
      <c r="H61" s="517">
        <v>0.03</v>
      </c>
      <c r="I61" s="23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/>
      <c r="H62" s="518">
        <v>3.2500000000000001E-2</v>
      </c>
      <c r="I62" s="527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/>
      <c r="H63" s="517">
        <v>0.04</v>
      </c>
      <c r="I63" s="23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/>
      <c r="H64" s="517">
        <v>4.4999999999999998E-2</v>
      </c>
      <c r="I64" s="23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/>
      <c r="H65" s="517">
        <v>4.4999999999999998E-2</v>
      </c>
      <c r="I65" s="23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/>
      <c r="H66" s="518">
        <v>4.4999999999999998E-2</v>
      </c>
      <c r="I66" s="527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/>
      <c r="H67" s="517">
        <v>4.4999999999999998E-2</v>
      </c>
      <c r="I67" s="23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2.455558547341119E-2</v>
      </c>
      <c r="H68" s="517">
        <v>4.4999999999999998E-2</v>
      </c>
      <c r="I68" s="23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1.4161366660360608E-2</v>
      </c>
      <c r="H69" s="517">
        <v>0.05</v>
      </c>
      <c r="I69" s="23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2.7794278815220341E-2</v>
      </c>
      <c r="H70" s="518">
        <v>0.05</v>
      </c>
      <c r="I70" s="527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101.09238175377016</v>
      </c>
      <c r="D71" s="151">
        <f t="shared" ca="1" si="4"/>
        <v>0.10145577648442461</v>
      </c>
      <c r="E71" s="151">
        <f t="shared" si="6"/>
        <v>9.6734275356330723E-2</v>
      </c>
      <c r="F71" s="151">
        <f t="shared" si="5"/>
        <v>0.10145577648442461</v>
      </c>
      <c r="G71" s="151">
        <v>3.2460076428589169E-2</v>
      </c>
      <c r="H71" s="517">
        <v>5.2499999999999998E-2</v>
      </c>
      <c r="I71" s="23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0.10348066406606682</v>
      </c>
      <c r="E72" s="151">
        <f t="shared" si="6"/>
        <v>0.10737565629122914</v>
      </c>
      <c r="F72" s="151">
        <f t="shared" si="5"/>
        <v>0.10532292250858744</v>
      </c>
      <c r="G72" s="151">
        <v>2.1528124267159887E-2</v>
      </c>
      <c r="H72" s="517">
        <v>5.7500000000000002E-2</v>
      </c>
      <c r="I72" s="23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0.10083773201306689</v>
      </c>
      <c r="E73" s="151">
        <f t="shared" si="6"/>
        <v>0.10412682961344477</v>
      </c>
      <c r="F73" s="151">
        <f t="shared" si="5"/>
        <v>9.5794848234252328E-2</v>
      </c>
      <c r="G73" s="151">
        <v>1.001392528145284E-2</v>
      </c>
      <c r="H73" s="517">
        <v>6.5000000000000002E-2</v>
      </c>
      <c r="I73" s="23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9.1265683014705168E-2</v>
      </c>
      <c r="E74" s="153">
        <f t="shared" si="6"/>
        <v>9.1265683014705168E-2</v>
      </c>
      <c r="F74" s="153">
        <f t="shared" si="5"/>
        <v>6.4841985836639138E-2</v>
      </c>
      <c r="G74" s="153">
        <v>-7.8019059099765364E-4</v>
      </c>
      <c r="H74" s="518">
        <v>6.5000000000000002E-2</v>
      </c>
      <c r="I74" s="527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103.71476385159187</v>
      </c>
      <c r="D75" s="151">
        <f t="shared" ca="1" si="4"/>
        <v>2.5940452211414167E-2</v>
      </c>
      <c r="E75" s="151">
        <f t="shared" si="6"/>
        <v>7.2846621436160053E-2</v>
      </c>
      <c r="F75" s="151">
        <f t="shared" si="5"/>
        <v>2.5940452211414167E-2</v>
      </c>
      <c r="G75" s="151">
        <v>-4.1160541550306906E-3</v>
      </c>
      <c r="H75" s="517">
        <v>0.06</v>
      </c>
      <c r="I75" s="23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8.4874744687630788E-3</v>
      </c>
      <c r="E76" s="151">
        <f t="shared" si="6"/>
        <v>4.3754473716880238E-2</v>
      </c>
      <c r="F76" s="151">
        <f t="shared" si="5"/>
        <v>-7.335825512759464E-3</v>
      </c>
      <c r="G76" s="151">
        <v>-4.702859266246584E-3</v>
      </c>
      <c r="H76" s="517">
        <v>0.03</v>
      </c>
      <c r="I76" s="23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5.2380840090668901E-3</v>
      </c>
      <c r="E77" s="151">
        <f t="shared" si="6"/>
        <v>1.9995656481354152E-2</v>
      </c>
      <c r="F77" s="151">
        <f t="shared" si="5"/>
        <v>-1.0054478987565618E-3</v>
      </c>
      <c r="G77" s="151">
        <v>8.5230983952553352E-3</v>
      </c>
      <c r="H77" s="517">
        <v>1.2500000000000001E-2</v>
      </c>
      <c r="I77" s="23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1.0958236592418569E-2</v>
      </c>
      <c r="E78" s="153">
        <f t="shared" si="6"/>
        <v>1.0958236592418569E-2</v>
      </c>
      <c r="F78" s="153">
        <f t="shared" si="5"/>
        <v>2.7282531215876871E-2</v>
      </c>
      <c r="G78" s="153">
        <v>2.6544344507993589E-2</v>
      </c>
      <c r="H78" s="518">
        <v>1.2500000000000001E-2</v>
      </c>
      <c r="I78" s="527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109.57848715239282</v>
      </c>
      <c r="D79" s="151">
        <f t="shared" ca="1" si="4"/>
        <v>5.6537016361446035E-2</v>
      </c>
      <c r="E79" s="151">
        <f t="shared" si="6"/>
        <v>1.8274098312473397E-2</v>
      </c>
      <c r="F79" s="151">
        <f t="shared" si="5"/>
        <v>5.6537016361446035E-2</v>
      </c>
      <c r="G79" s="151">
        <v>2.4235933713558921E-2</v>
      </c>
      <c r="H79" s="517">
        <v>1.2500000000000001E-2</v>
      </c>
      <c r="I79" s="155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121.17109761468421</v>
      </c>
      <c r="D80" s="151">
        <f t="shared" ca="1" si="4"/>
        <v>7.6252844323192237E-2</v>
      </c>
      <c r="E80" s="151">
        <f t="shared" si="6"/>
        <v>4.4095686958605329E-2</v>
      </c>
      <c r="F80" s="151">
        <f t="shared" si="5"/>
        <v>9.4726904435142645E-2</v>
      </c>
      <c r="G80" s="151">
        <v>3.2712288644108023E-2</v>
      </c>
      <c r="H80" s="517">
        <v>1.7500000000000002E-2</v>
      </c>
      <c r="I80" s="155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121.04355707998174</v>
      </c>
      <c r="D81" s="151">
        <f t="shared" ca="1" si="4"/>
        <v>8.2661601126691409E-2</v>
      </c>
      <c r="E81" s="151">
        <f t="shared" si="6"/>
        <v>6.8347214745315465E-2</v>
      </c>
      <c r="F81" s="151">
        <f t="shared" si="5"/>
        <v>9.5092702691019104E-2</v>
      </c>
      <c r="G81" s="151">
        <v>9.4564071487035495E-3</v>
      </c>
      <c r="H81" s="517">
        <v>0.03</v>
      </c>
      <c r="I81" s="23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126.25177317080573</v>
      </c>
      <c r="D82" s="153">
        <f t="shared" ca="1" si="4"/>
        <v>8.3290659417670776E-2</v>
      </c>
      <c r="E82" s="153">
        <f t="shared" si="6"/>
        <v>8.3290659417670776E-2</v>
      </c>
      <c r="F82" s="153">
        <f t="shared" si="5"/>
        <v>8.504735590198842E-2</v>
      </c>
      <c r="G82" s="153">
        <v>1.5380112920745592E-2</v>
      </c>
      <c r="H82" s="518">
        <v>0.03</v>
      </c>
      <c r="I82" s="527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118.798426717786</v>
      </c>
      <c r="D83" s="151">
        <f t="shared" ca="1" si="4"/>
        <v>8.4140051619537637E-2</v>
      </c>
      <c r="E83" s="151">
        <f t="shared" si="6"/>
        <v>8.970417052538604E-2</v>
      </c>
      <c r="F83" s="151">
        <f t="shared" si="5"/>
        <v>8.4140051619537637E-2</v>
      </c>
      <c r="G83" s="151">
        <v>2.2399961422704839E-2</v>
      </c>
      <c r="H83" s="517">
        <v>3.7499999999999999E-2</v>
      </c>
      <c r="I83" s="155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127.5752469890276</v>
      </c>
      <c r="D84" s="151">
        <f t="shared" ca="1" si="4"/>
        <v>6.7710149751765814E-2</v>
      </c>
      <c r="E84" s="151">
        <f t="shared" si="6"/>
        <v>7.8731857751037859E-2</v>
      </c>
      <c r="F84" s="151">
        <f t="shared" si="5"/>
        <v>5.2852119857064839E-2</v>
      </c>
      <c r="G84" s="151">
        <v>6.8936222494693222E-3</v>
      </c>
      <c r="H84" s="517">
        <v>4.2500000000000003E-2</v>
      </c>
      <c r="I84" s="155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128.0782373866866</v>
      </c>
      <c r="D85" s="151">
        <f t="shared" ca="1" si="4"/>
        <v>6.4409354677790187E-2</v>
      </c>
      <c r="E85" s="151">
        <f t="shared" si="6"/>
        <v>6.9538821121410965E-2</v>
      </c>
      <c r="F85" s="151">
        <f t="shared" si="5"/>
        <v>5.8116933081011179E-2</v>
      </c>
      <c r="G85" s="151">
        <v>1.2246814999768763E-2</v>
      </c>
      <c r="H85" s="517">
        <v>4.2500000000000003E-2</v>
      </c>
      <c r="I85" s="155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133.84417463291345</v>
      </c>
      <c r="D86" s="153">
        <f t="shared" ca="1" si="4"/>
        <v>6.3281021841679053E-2</v>
      </c>
      <c r="E86" s="153">
        <f t="shared" si="6"/>
        <v>6.3281021841679053E-2</v>
      </c>
      <c r="F86" s="153">
        <f t="shared" si="5"/>
        <v>6.0136988744197373E-2</v>
      </c>
      <c r="G86" s="153">
        <v>1.5549396109039382E-2</v>
      </c>
      <c r="H86" s="518">
        <v>4.2500000000000003E-2</v>
      </c>
      <c r="I86" s="527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126.05774182171521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6.1106155228589198E-2</v>
      </c>
      <c r="E87" s="151">
        <f t="shared" si="6"/>
        <v>5.805989490311414E-2</v>
      </c>
      <c r="F87" s="151">
        <f t="shared" ref="F87:F118" si="10">C87/C83-1</f>
        <v>6.1106155228589198E-2</v>
      </c>
      <c r="G87" s="151">
        <v>1.851990920505342E-2</v>
      </c>
      <c r="H87" s="517">
        <v>4.2500000000000003E-2</v>
      </c>
      <c r="I87" s="155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135.09408651098897</v>
      </c>
      <c r="D88" s="151">
        <f t="shared" ca="1" si="9"/>
        <v>5.9982685664202506E-2</v>
      </c>
      <c r="E88" s="151">
        <f t="shared" si="6"/>
        <v>5.9564680299897255E-2</v>
      </c>
      <c r="F88" s="151">
        <f t="shared" si="10"/>
        <v>5.8936507664437698E-2</v>
      </c>
      <c r="G88" s="151">
        <v>1.4296468712464927E-2</v>
      </c>
      <c r="H88" s="517">
        <v>4.2500000000000003E-2</v>
      </c>
      <c r="I88" s="155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137.07003700547588</v>
      </c>
      <c r="D89" s="151">
        <f t="shared" ca="1" si="9"/>
        <v>6.347932415477664E-2</v>
      </c>
      <c r="E89" s="151">
        <f t="shared" si="6"/>
        <v>6.2636558692131361E-2</v>
      </c>
      <c r="F89" s="151">
        <f t="shared" si="10"/>
        <v>7.0205522829313693E-2</v>
      </c>
      <c r="G89" s="151">
        <v>1.8788879673581116E-2</v>
      </c>
      <c r="H89" s="517">
        <v>4.2500000000000003E-2</v>
      </c>
      <c r="I89" s="155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141.28251997618966</v>
      </c>
      <c r="D90" s="153">
        <f t="shared" ca="1" si="9"/>
        <v>6.1397875105325461E-2</v>
      </c>
      <c r="E90" s="153">
        <f t="shared" ref="E90:E121" si="11">AVERAGE(C87:C90)/AVERAGE(C83:C86)-1</f>
        <v>6.1397875105325461E-2</v>
      </c>
      <c r="F90" s="153">
        <f t="shared" si="10"/>
        <v>5.5574666313845444E-2</v>
      </c>
      <c r="G90" s="153">
        <v>1.9737751905344325E-3</v>
      </c>
      <c r="H90" s="518">
        <v>4.2500000000000003E-2</v>
      </c>
      <c r="I90" s="527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132.33350869588136</v>
      </c>
      <c r="D91" s="151">
        <f t="shared" ca="1" si="9"/>
        <v>4.978485877560801E-2</v>
      </c>
      <c r="E91" s="151">
        <f t="shared" si="11"/>
        <v>5.862561290118129E-2</v>
      </c>
      <c r="F91" s="151">
        <f t="shared" si="10"/>
        <v>4.978485877560801E-2</v>
      </c>
      <c r="G91" s="151">
        <v>2.6350072780542799E-2</v>
      </c>
      <c r="H91" s="517">
        <v>4.2500000000000003E-2</v>
      </c>
      <c r="I91" s="155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143.55698127928233</v>
      </c>
      <c r="D92" s="151">
        <f t="shared" ca="1" si="9"/>
        <v>5.6437137494142364E-2</v>
      </c>
      <c r="E92" s="151">
        <f t="shared" si="11"/>
        <v>5.9587730000873362E-2</v>
      </c>
      <c r="F92" s="151">
        <f t="shared" si="10"/>
        <v>6.2644450152190556E-2</v>
      </c>
      <c r="G92" s="151">
        <v>1.0172166211219746E-2</v>
      </c>
      <c r="H92" s="517">
        <v>4.2500000000000003E-2</v>
      </c>
      <c r="I92" s="155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144.23427866110302</v>
      </c>
      <c r="D93" s="151">
        <f t="shared" ca="1" si="9"/>
        <v>5.5001759583156229E-2</v>
      </c>
      <c r="E93" s="151">
        <f t="shared" si="11"/>
        <v>5.5145877460919701E-2</v>
      </c>
      <c r="F93" s="151">
        <f t="shared" si="10"/>
        <v>5.2267014820612578E-2</v>
      </c>
      <c r="G93" s="151">
        <v>1.3178487891966295E-2</v>
      </c>
      <c r="H93" s="517">
        <v>4.2500000000000003E-2</v>
      </c>
      <c r="I93" s="155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150.95191211502785</v>
      </c>
      <c r="D94" s="153">
        <f t="shared" ca="1" si="9"/>
        <v>5.8520924567698529E-2</v>
      </c>
      <c r="E94" s="153">
        <f t="shared" si="11"/>
        <v>5.8520924567698529E-2</v>
      </c>
      <c r="F94" s="153">
        <f t="shared" si="10"/>
        <v>6.8440116586735433E-2</v>
      </c>
      <c r="G94" s="153">
        <v>1.5063133875216739E-2</v>
      </c>
      <c r="H94" s="518">
        <v>0.04</v>
      </c>
      <c r="I94" s="527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138.89094475560114</v>
      </c>
      <c r="D95" s="151">
        <f t="shared" ca="1" si="9"/>
        <v>4.9552347884839643E-2</v>
      </c>
      <c r="E95" s="151">
        <f t="shared" si="11"/>
        <v>5.8364094946924183E-2</v>
      </c>
      <c r="F95" s="151">
        <f t="shared" si="10"/>
        <v>4.9552347884839643E-2</v>
      </c>
      <c r="G95" s="151">
        <v>4.3201514099522331E-3</v>
      </c>
      <c r="H95" s="517">
        <v>0.04</v>
      </c>
      <c r="I95" s="151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146.36959120734457</v>
      </c>
      <c r="D96" s="151">
        <f t="shared" ca="1" si="9"/>
        <v>3.3962917636724432E-2</v>
      </c>
      <c r="E96" s="151">
        <f t="shared" si="11"/>
        <v>4.7278319369315147E-2</v>
      </c>
      <c r="F96" s="151">
        <f t="shared" si="10"/>
        <v>1.9592289437951216E-2</v>
      </c>
      <c r="G96" s="151">
        <v>-5.8680375045847555E-3</v>
      </c>
      <c r="H96" s="517">
        <v>0.04</v>
      </c>
      <c r="I96" s="151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146.86372768873889</v>
      </c>
      <c r="D97" s="151">
        <f t="shared" ca="1" si="9"/>
        <v>2.8561741442592048E-2</v>
      </c>
      <c r="E97" s="151">
        <f t="shared" si="11"/>
        <v>3.8597445373058425E-2</v>
      </c>
      <c r="F97" s="151">
        <f t="shared" si="10"/>
        <v>1.8230403008525409E-2</v>
      </c>
      <c r="G97" s="151">
        <v>5.1200507875761581E-3</v>
      </c>
      <c r="H97" s="517">
        <v>3.5000000000000003E-2</v>
      </c>
      <c r="I97" s="155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152.56534765183724</v>
      </c>
      <c r="D98" s="153">
        <f t="shared" ca="1" si="9"/>
        <v>2.383730768750425E-2</v>
      </c>
      <c r="E98" s="153">
        <f t="shared" si="11"/>
        <v>2.383730768750425E-2</v>
      </c>
      <c r="F98" s="153">
        <f t="shared" si="10"/>
        <v>1.0688407415335943E-2</v>
      </c>
      <c r="G98" s="153">
        <v>5.6754508498468859E-3</v>
      </c>
      <c r="H98" s="518">
        <v>3.5000000000000003E-2</v>
      </c>
      <c r="I98" s="527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141.57259667393404</v>
      </c>
      <c r="D99" s="151">
        <f t="shared" ca="1" si="9"/>
        <v>1.9307608016142952E-2</v>
      </c>
      <c r="E99" s="151">
        <f t="shared" si="11"/>
        <v>1.6856944781234562E-2</v>
      </c>
      <c r="F99" s="151">
        <f t="shared" si="10"/>
        <v>1.9307608016142952E-2</v>
      </c>
      <c r="G99" s="151">
        <v>1.4212717466244529E-2</v>
      </c>
      <c r="H99" s="517">
        <v>3.2500000000000001E-2</v>
      </c>
      <c r="I99" s="151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151.01846052129386</v>
      </c>
      <c r="D100" s="151">
        <f t="shared" ca="1" si="9"/>
        <v>2.5697635347759373E-2</v>
      </c>
      <c r="E100" s="151">
        <f t="shared" si="11"/>
        <v>1.9938790699615572E-2</v>
      </c>
      <c r="F100" s="151">
        <f t="shared" si="10"/>
        <v>3.1761168939549611E-2</v>
      </c>
      <c r="G100" s="151">
        <v>8.5402368661302575E-3</v>
      </c>
      <c r="H100" s="517">
        <v>3.2500000000000001E-2</v>
      </c>
      <c r="I100" s="151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151.49845126458945</v>
      </c>
      <c r="D101" s="151">
        <f t="shared" ca="1" si="9"/>
        <v>2.7689361173612204E-2</v>
      </c>
      <c r="E101" s="151">
        <f t="shared" si="11"/>
        <v>2.3288004053821698E-2</v>
      </c>
      <c r="F101" s="151">
        <f t="shared" si="10"/>
        <v>3.1557986773107949E-2</v>
      </c>
      <c r="G101" s="151">
        <v>2.6268695612563508E-3</v>
      </c>
      <c r="H101" s="517">
        <v>3.5000000000000003E-2</v>
      </c>
      <c r="I101" s="155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159.60889464171191</v>
      </c>
      <c r="D102" s="153">
        <f t="shared" ca="1" si="9"/>
        <v>3.251091079868651E-2</v>
      </c>
      <c r="E102" s="153">
        <f t="shared" si="11"/>
        <v>3.251091079868651E-2</v>
      </c>
      <c r="F102" s="153">
        <f t="shared" si="10"/>
        <v>4.6167410216561455E-2</v>
      </c>
      <c r="G102" s="153">
        <v>1.828090081677014E-2</v>
      </c>
      <c r="H102" s="518">
        <v>3.7499999999999999E-2</v>
      </c>
      <c r="I102" s="527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147.91346147486993</v>
      </c>
      <c r="D103" s="151">
        <f t="shared" ca="1" si="9"/>
        <v>4.4788786459430296E-2</v>
      </c>
      <c r="E103" s="151">
        <f t="shared" si="11"/>
        <v>3.8592294345950018E-2</v>
      </c>
      <c r="F103" s="151">
        <f t="shared" si="10"/>
        <v>4.4788786459430296E-2</v>
      </c>
      <c r="G103" s="151">
        <v>1.4996380764891626E-2</v>
      </c>
      <c r="H103" s="529">
        <v>4.2500000000000003E-2</v>
      </c>
      <c r="I103" s="55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156.6593079487721</v>
      </c>
      <c r="D104" s="151">
        <f t="shared" ca="1" si="9"/>
        <v>4.0950370606916753E-2</v>
      </c>
      <c r="E104" s="151">
        <f t="shared" si="11"/>
        <v>3.9964828041905376E-2</v>
      </c>
      <c r="F104" s="151">
        <f t="shared" si="10"/>
        <v>3.735203900242956E-2</v>
      </c>
      <c r="G104" s="151">
        <v>-4.583928961389927E-3</v>
      </c>
      <c r="H104" s="517">
        <v>4.2500000000000003E-2</v>
      </c>
      <c r="I104" s="151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158.48516699252096</v>
      </c>
      <c r="D105" s="151">
        <f t="shared" ca="1" si="9"/>
        <v>4.2713073817329139E-2</v>
      </c>
      <c r="E105" s="151">
        <f t="shared" si="11"/>
        <v>4.359635169273246E-2</v>
      </c>
      <c r="F105" s="151">
        <f t="shared" si="10"/>
        <v>4.6117406941205807E-2</v>
      </c>
      <c r="G105" s="151">
        <v>1.728170716841948E-2</v>
      </c>
      <c r="H105" s="517">
        <v>4.2500000000000003E-2</v>
      </c>
      <c r="I105" s="155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164.50871052715948</v>
      </c>
      <c r="D106" s="153">
        <f t="shared" ca="1" si="9"/>
        <v>3.9536701967685994E-2</v>
      </c>
      <c r="E106" s="153">
        <f t="shared" si="11"/>
        <v>3.9536701967685994E-2</v>
      </c>
      <c r="F106" s="153">
        <f t="shared" si="10"/>
        <v>3.0698889911158211E-2</v>
      </c>
      <c r="G106" s="153">
        <v>1.6950783935498759E-3</v>
      </c>
      <c r="H106" s="518">
        <v>4.2500000000000003E-2</v>
      </c>
      <c r="I106" s="527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151.29184370351305</v>
      </c>
      <c r="D107" s="151">
        <f t="shared" ca="1" si="9"/>
        <v>2.2840262102966857E-2</v>
      </c>
      <c r="E107" s="151">
        <f t="shared" si="11"/>
        <v>3.4269533732446567E-2</v>
      </c>
      <c r="F107" s="151">
        <f t="shared" si="10"/>
        <v>2.2840262102966857E-2</v>
      </c>
      <c r="G107" s="151">
        <v>8.2467736042053374E-3</v>
      </c>
      <c r="H107" s="529">
        <v>4.2500000000000003E-2</v>
      </c>
      <c r="I107" s="55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160.80791461109627</v>
      </c>
      <c r="D108" s="151">
        <f t="shared" ca="1" si="9"/>
        <v>2.4713269361574586E-2</v>
      </c>
      <c r="E108" s="151">
        <f t="shared" si="11"/>
        <v>3.1531829631922914E-2</v>
      </c>
      <c r="F108" s="151">
        <f t="shared" si="10"/>
        <v>2.6481711917690554E-2</v>
      </c>
      <c r="G108" s="151">
        <v>5.6536039646659653E-3</v>
      </c>
      <c r="H108" s="517">
        <v>0.04</v>
      </c>
      <c r="I108" s="151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162.9457657466119</v>
      </c>
      <c r="D109" s="151">
        <f t="shared" ca="1" si="9"/>
        <v>2.5887878605075132E-2</v>
      </c>
      <c r="E109" s="151">
        <f t="shared" si="11"/>
        <v>2.7121090586783136E-2</v>
      </c>
      <c r="F109" s="151">
        <f t="shared" si="10"/>
        <v>2.8145212821723886E-2</v>
      </c>
      <c r="G109" s="151">
        <v>1.2050540321999259E-2</v>
      </c>
      <c r="H109" s="517">
        <v>3.5000000000000003E-2</v>
      </c>
      <c r="I109" s="151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168.32808612619732</v>
      </c>
      <c r="D110" s="153">
        <f t="shared" ca="1" si="9"/>
        <v>2.5187704479017192E-2</v>
      </c>
      <c r="E110" s="153">
        <f t="shared" si="11"/>
        <v>2.5187704479017192E-2</v>
      </c>
      <c r="F110" s="153">
        <f t="shared" si="10"/>
        <v>2.3216859379657562E-2</v>
      </c>
      <c r="G110" s="153">
        <v>-2.7046211571615242E-3</v>
      </c>
      <c r="H110" s="518">
        <v>3.2500000000000001E-2</v>
      </c>
      <c r="I110" s="527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156.08362626524823</v>
      </c>
      <c r="D111" s="151">
        <f t="shared" ca="1" si="9"/>
        <v>3.167244475601505E-2</v>
      </c>
      <c r="E111" s="151">
        <f t="shared" si="11"/>
        <v>2.7292969721605775E-2</v>
      </c>
      <c r="F111" s="151">
        <f t="shared" si="10"/>
        <v>3.167244475601505E-2</v>
      </c>
      <c r="G111" s="151">
        <v>2.2697402821954427E-2</v>
      </c>
      <c r="H111" s="529">
        <v>2.75E-2</v>
      </c>
      <c r="I111" s="55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169.8083852334959</v>
      </c>
      <c r="D112" s="151">
        <f t="shared" ca="1" si="9"/>
        <v>4.4191809883529887E-2</v>
      </c>
      <c r="E112" s="151">
        <f t="shared" si="11"/>
        <v>3.4754288646379417E-2</v>
      </c>
      <c r="F112" s="151">
        <f t="shared" si="10"/>
        <v>5.5970321138525403E-2</v>
      </c>
      <c r="G112" s="151">
        <v>1.8930741129251416E-2</v>
      </c>
      <c r="H112" s="517">
        <v>2.75E-2</v>
      </c>
      <c r="I112" s="151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166.91992010287871</v>
      </c>
      <c r="D113" s="151">
        <f t="shared" ca="1" si="9"/>
        <v>3.7399378881658674E-2</v>
      </c>
      <c r="E113" s="151">
        <f t="shared" si="11"/>
        <v>3.375129421718559E-2</v>
      </c>
      <c r="F113" s="151">
        <f t="shared" si="10"/>
        <v>2.4389430053965322E-2</v>
      </c>
      <c r="G113" s="151">
        <v>-1.5332894312648504E-2</v>
      </c>
      <c r="H113" s="517">
        <v>2.75E-2</v>
      </c>
      <c r="I113" s="151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176.09957469872035</v>
      </c>
      <c r="D114" s="153">
        <f t="shared" ca="1" si="9"/>
        <v>3.9693726488852166E-2</v>
      </c>
      <c r="E114" s="153">
        <f t="shared" si="11"/>
        <v>3.9693726488852166E-2</v>
      </c>
      <c r="F114" s="153">
        <f t="shared" si="10"/>
        <v>4.6168697995512487E-2</v>
      </c>
      <c r="G114" s="153">
        <v>1.6658583491367285E-2</v>
      </c>
      <c r="H114" s="518">
        <v>2.75E-2</v>
      </c>
      <c r="I114" s="527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159.82679441938862</v>
      </c>
      <c r="D115" s="151">
        <f t="shared" ca="1" si="9"/>
        <v>2.3981811825535493E-2</v>
      </c>
      <c r="E115" s="151">
        <f t="shared" si="11"/>
        <v>3.7782457964100846E-2</v>
      </c>
      <c r="F115" s="151">
        <f t="shared" si="10"/>
        <v>2.3981811825535493E-2</v>
      </c>
      <c r="G115" s="151">
        <v>1.9170670426806868E-3</v>
      </c>
      <c r="H115" s="530">
        <v>2.75E-2</v>
      </c>
      <c r="I115" s="55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171.75953309618041</v>
      </c>
      <c r="D116" s="151">
        <f t="shared" ca="1" si="9"/>
        <v>1.747301503537102E-2</v>
      </c>
      <c r="E116" s="151">
        <f t="shared" si="11"/>
        <v>2.6538138874317108E-2</v>
      </c>
      <c r="F116" s="151">
        <f t="shared" si="10"/>
        <v>1.1490291601333968E-2</v>
      </c>
      <c r="G116" s="151">
        <v>1.3285424101635579E-2</v>
      </c>
      <c r="H116" s="517">
        <v>2.75E-2</v>
      </c>
      <c r="I116" s="151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172.57770155691992</v>
      </c>
      <c r="D117" s="151">
        <f t="shared" ca="1" si="9"/>
        <v>2.3035354346986114E-2</v>
      </c>
      <c r="E117" s="151">
        <f t="shared" si="11"/>
        <v>2.8925167938120611E-2</v>
      </c>
      <c r="F117" s="151">
        <f t="shared" si="10"/>
        <v>3.389518429288807E-2</v>
      </c>
      <c r="G117" s="151">
        <v>7.409828260016571E-4</v>
      </c>
      <c r="H117" s="517">
        <v>2.5000000000000001E-2</v>
      </c>
      <c r="I117" s="151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179.73390323467328</v>
      </c>
      <c r="D118" s="153">
        <f t="shared" ca="1" si="9"/>
        <v>2.2404198261899655E-2</v>
      </c>
      <c r="E118" s="153">
        <f t="shared" si="11"/>
        <v>2.2404198261899655E-2</v>
      </c>
      <c r="F118" s="153">
        <f t="shared" si="10"/>
        <v>2.0637917735864653E-2</v>
      </c>
      <c r="G118" s="153">
        <v>2.7867390748783638E-3</v>
      </c>
      <c r="H118" s="518">
        <v>2.2499999999999999E-2</v>
      </c>
      <c r="I118" s="527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154.12722409027785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-3.5660918745294867E-2</v>
      </c>
      <c r="E119" s="151">
        <f t="shared" si="11"/>
        <v>8.2415059823433001E-3</v>
      </c>
      <c r="F119" s="151">
        <f t="shared" ref="F119:F150" si="15">C119/C115-1</f>
        <v>-3.5660918745294867E-2</v>
      </c>
      <c r="G119" s="151">
        <v>-5.4320887869464096E-2</v>
      </c>
      <c r="H119" s="530">
        <v>1.2500000000000001E-2</v>
      </c>
      <c r="I119" s="55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120.15089079618495</v>
      </c>
      <c r="D120" s="151">
        <f t="shared" ca="1" si="14"/>
        <v>-0.17283044526742564</v>
      </c>
      <c r="E120" s="151">
        <f t="shared" si="11"/>
        <v>-7.1176531613949212E-2</v>
      </c>
      <c r="F120" s="151">
        <f t="shared" si="15"/>
        <v>-0.30047032248915173</v>
      </c>
      <c r="G120" s="151">
        <v>-0.26061376842444695</v>
      </c>
      <c r="H120" s="530">
        <v>2.5000000000000001E-3</v>
      </c>
      <c r="I120" s="55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157.58414004209288</v>
      </c>
      <c r="D121" s="151">
        <f t="shared" ca="1" si="14"/>
        <v>-0.14340922789939403</v>
      </c>
      <c r="E121" s="151">
        <f t="shared" si="11"/>
        <v>-0.10094240707176672</v>
      </c>
      <c r="F121" s="151">
        <f t="shared" si="15"/>
        <v>-8.6880062601145669E-2</v>
      </c>
      <c r="G121" s="151">
        <v>0.3006833215106326</v>
      </c>
      <c r="H121" s="517">
        <v>2.5000000000000001E-3</v>
      </c>
      <c r="I121" s="151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177.23353800242606</v>
      </c>
      <c r="D122" s="153">
        <f t="shared" ca="1" si="14"/>
        <v>-0.10937617419580703</v>
      </c>
      <c r="E122" s="153">
        <f t="shared" ref="E122:E153" si="16">AVERAGE(C119:C122)/AVERAGE(C115:C118)-1</f>
        <v>-0.10937617419580703</v>
      </c>
      <c r="F122" s="153">
        <f t="shared" si="15"/>
        <v>-1.3911483516732881E-2</v>
      </c>
      <c r="G122" s="153">
        <v>8.146523056662236E-2</v>
      </c>
      <c r="H122" s="518">
        <v>2.5000000000000001E-3</v>
      </c>
      <c r="I122" s="527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160.6023758252048</v>
      </c>
      <c r="D123" s="151">
        <f t="shared" ca="1" si="14"/>
        <v>4.2011732665309109E-2</v>
      </c>
      <c r="E123" s="151">
        <f t="shared" si="16"/>
        <v>-9.2343805032913839E-2</v>
      </c>
      <c r="F123" s="151">
        <f t="shared" si="15"/>
        <v>4.2011732665309109E-2</v>
      </c>
      <c r="G123" s="151">
        <v>6.5103401788073612E-3</v>
      </c>
      <c r="H123" s="530">
        <v>2.5000000000000001E-3</v>
      </c>
      <c r="I123" s="55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170.65483920227592</v>
      </c>
      <c r="D124" s="151">
        <f t="shared" ca="1" si="14"/>
        <v>0.207742058328658</v>
      </c>
      <c r="E124" s="151">
        <f t="shared" si="16"/>
        <v>6.3015993007723203E-2</v>
      </c>
      <c r="F124" s="151">
        <f t="shared" si="15"/>
        <v>0.42033769430608814</v>
      </c>
      <c r="G124" s="151">
        <v>4.2863720323884635E-3</v>
      </c>
      <c r="H124" s="530">
        <v>2.5000000000000001E-3</v>
      </c>
      <c r="I124" s="55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175.99023262682763</v>
      </c>
      <c r="D125" s="151">
        <f t="shared" ca="1" si="14"/>
        <v>0.17455841964754226</v>
      </c>
      <c r="E125" s="151">
        <f t="shared" si="16"/>
        <v>0.11917149334684551</v>
      </c>
      <c r="F125" s="151">
        <f t="shared" si="15"/>
        <v>0.11680168181784167</v>
      </c>
      <c r="G125" s="151">
        <v>2.1500124335383397E-2</v>
      </c>
      <c r="H125" s="517">
        <v>0.01</v>
      </c>
      <c r="I125" s="151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183.26520519087876</v>
      </c>
      <c r="D126" s="153">
        <f t="shared" ca="1" si="14"/>
        <v>0.13366839971497058</v>
      </c>
      <c r="E126" s="153">
        <f t="shared" si="16"/>
        <v>0.13366839971497058</v>
      </c>
      <c r="F126" s="153">
        <f t="shared" si="15"/>
        <v>3.4032312712564128E-2</v>
      </c>
      <c r="G126" s="153">
        <v>5.6710598748188623E-4</v>
      </c>
      <c r="H126" s="518">
        <v>2.5000000000000001E-2</v>
      </c>
      <c r="I126" s="527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166.87372750636393</v>
      </c>
      <c r="D127" s="151">
        <f t="shared" ca="1" si="14"/>
        <v>3.9048934668218793E-2</v>
      </c>
      <c r="E127" s="151">
        <f t="shared" si="16"/>
        <v>0.13193127545114169</v>
      </c>
      <c r="F127" s="151">
        <f t="shared" si="15"/>
        <v>3.9048934668218793E-2</v>
      </c>
      <c r="G127" s="151">
        <v>1.2336661403007154E-2</v>
      </c>
      <c r="H127" s="530">
        <v>0.04</v>
      </c>
      <c r="I127" s="55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176.48678843141138</v>
      </c>
      <c r="D128" s="151">
        <f t="shared" ca="1" si="14"/>
        <v>3.6537471068488259E-2</v>
      </c>
      <c r="E128" s="151">
        <f t="shared" si="16"/>
        <v>5.486028833026757E-2</v>
      </c>
      <c r="F128" s="151">
        <f t="shared" si="15"/>
        <v>3.4173945821852181E-2</v>
      </c>
      <c r="G128" s="151">
        <v>5.2240738796327513E-4</v>
      </c>
      <c r="H128" s="530">
        <v>5.5E-2</v>
      </c>
      <c r="I128" s="55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179.59725532878355</v>
      </c>
      <c r="D129" s="151">
        <f t="shared" ca="1" si="14"/>
        <v>3.0971715451503457E-2</v>
      </c>
      <c r="E129" s="151">
        <f t="shared" si="16"/>
        <v>3.1764199818995031E-2</v>
      </c>
      <c r="F129" s="151">
        <f t="shared" si="15"/>
        <v>2.0495584602153949E-2</v>
      </c>
      <c r="G129" s="151">
        <v>6.1530604837527481E-3</v>
      </c>
      <c r="H129" s="517">
        <v>6.7500000000000004E-2</v>
      </c>
      <c r="I129" s="151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186.95823317517869</v>
      </c>
      <c r="D130" s="153">
        <f t="shared" ca="1" si="14"/>
        <v>2.8099921871961531E-2</v>
      </c>
      <c r="E130" s="153">
        <f t="shared" si="16"/>
        <v>2.8099921871961531E-2</v>
      </c>
      <c r="F130" s="153">
        <f t="shared" si="15"/>
        <v>2.0151277382160382E-2</v>
      </c>
      <c r="G130" s="153">
        <v>1.3342057251497508E-4</v>
      </c>
      <c r="H130" s="518">
        <v>7.4999999999999997E-2</v>
      </c>
      <c r="I130" s="527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166.6488752606044</v>
      </c>
      <c r="D131" s="151">
        <f t="shared" ca="1" si="14"/>
        <v>-1.3474394628775199E-3</v>
      </c>
      <c r="E131" s="151">
        <f t="shared" si="16"/>
        <v>1.8523886291571312E-2</v>
      </c>
      <c r="F131" s="151">
        <f t="shared" si="15"/>
        <v>-1.3474394628775199E-3</v>
      </c>
      <c r="G131" s="151">
        <v>-8.260538772328796E-3</v>
      </c>
      <c r="H131" s="530">
        <v>7.7499999999999999E-2</v>
      </c>
      <c r="I131" s="55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175.67110168458618</v>
      </c>
      <c r="D132" s="151">
        <f t="shared" ca="1" si="14"/>
        <v>-3.0304561657092943E-3</v>
      </c>
      <c r="E132" s="151">
        <f t="shared" si="16"/>
        <v>8.9088664443415233E-3</v>
      </c>
      <c r="F132" s="151">
        <f t="shared" si="15"/>
        <v>-4.6218006122435984E-3</v>
      </c>
      <c r="G132" s="151">
        <v>-1.0053202832248642E-3</v>
      </c>
      <c r="H132" s="530">
        <v>7.7499999999999999E-2</v>
      </c>
      <c r="I132" s="55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178.36893108880082</v>
      </c>
      <c r="D133" s="151">
        <f t="shared" ca="1" si="14"/>
        <v>-4.3385209231571187E-3</v>
      </c>
      <c r="E133" s="151">
        <f t="shared" si="16"/>
        <v>2.0165936244049831E-3</v>
      </c>
      <c r="F133" s="151">
        <f t="shared" si="15"/>
        <v>-6.8393263456841824E-3</v>
      </c>
      <c r="G133" s="151">
        <v>2.1540387415224238E-3</v>
      </c>
      <c r="H133" s="517">
        <v>7.4999999999999997E-2</v>
      </c>
      <c r="I133" s="151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186.36529333186775</v>
      </c>
      <c r="D134" s="153">
        <f t="shared" ca="1" si="14"/>
        <v>-4.0311854613406251E-3</v>
      </c>
      <c r="E134" s="153">
        <f t="shared" si="16"/>
        <v>-4.0311854613406251E-3</v>
      </c>
      <c r="F134" s="153">
        <f t="shared" si="15"/>
        <v>-3.1715096641684593E-3</v>
      </c>
      <c r="G134" s="153">
        <v>4.6256861491749124E-3</v>
      </c>
      <c r="H134" s="518">
        <v>6.7500000000000004E-2</v>
      </c>
      <c r="I134" s="527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168.9514536223827</v>
      </c>
      <c r="D135" s="151">
        <f t="shared" ca="1" si="14"/>
        <v>1.3816945107955503E-2</v>
      </c>
      <c r="E135" s="151">
        <f t="shared" si="16"/>
        <v>-4.7115208820902588E-4</v>
      </c>
      <c r="F135" s="151">
        <f t="shared" si="15"/>
        <v>1.3816945107955503E-2</v>
      </c>
      <c r="G135" s="151">
        <v>1.0272445219251525E-2</v>
      </c>
      <c r="H135" s="530">
        <v>6.25E-2</v>
      </c>
      <c r="I135" s="55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182.11475225867815</v>
      </c>
      <c r="D136" s="151">
        <f t="shared" ca="1" si="14"/>
        <v>2.5549864234977626E-2</v>
      </c>
      <c r="E136" s="151">
        <f t="shared" si="16"/>
        <v>9.7689441800454802E-3</v>
      </c>
      <c r="F136" s="151">
        <f t="shared" si="15"/>
        <v>3.6680196755761285E-2</v>
      </c>
      <c r="G136" s="151">
        <v>1.2607059437224066E-2</v>
      </c>
      <c r="H136" s="530">
        <v>5.7500000000000002E-2</v>
      </c>
      <c r="I136" s="55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185.29692397883719</v>
      </c>
      <c r="D137" s="151">
        <f t="shared" ca="1" si="14"/>
        <v>3.0102853323857204E-2</v>
      </c>
      <c r="E137" s="151">
        <f t="shared" si="16"/>
        <v>2.131186731967305E-2</v>
      </c>
      <c r="F137" s="151">
        <f t="shared" si="15"/>
        <v>3.8840805109648047E-2</v>
      </c>
      <c r="G137" s="151">
        <v>9.7042435038012798E-3</v>
      </c>
      <c r="H137" s="517">
        <v>5.2499999999999998E-2</v>
      </c>
      <c r="I137" s="151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194.24943161176006</v>
      </c>
      <c r="D138" s="153">
        <f t="shared" ca="1" si="14"/>
        <v>3.3319029941820455E-2</v>
      </c>
      <c r="E138" s="153">
        <f t="shared" si="16"/>
        <v>3.3319029941820455E-2</v>
      </c>
      <c r="F138" s="153">
        <f t="shared" si="15"/>
        <v>4.2304756099907026E-2</v>
      </c>
      <c r="G138" s="153">
        <v>7.5895598100379491E-3</v>
      </c>
      <c r="H138" s="518">
        <v>0.05</v>
      </c>
      <c r="I138" s="527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175.57514657509674</v>
      </c>
      <c r="D139" s="151">
        <f t="shared" ca="1" si="14"/>
        <v>3.9204711239232193E-2</v>
      </c>
      <c r="E139" s="151">
        <f t="shared" si="16"/>
        <v>3.9302471610180634E-2</v>
      </c>
      <c r="F139" s="151">
        <f t="shared" si="15"/>
        <v>3.9204711239232193E-2</v>
      </c>
      <c r="G139" s="151">
        <v>9.2211251189209253E-3</v>
      </c>
      <c r="H139" s="530">
        <v>4.7500000000000001E-2</v>
      </c>
      <c r="I139" s="55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 thickBot="1">
      <c r="A140" s="145">
        <v>45809</v>
      </c>
      <c r="B140" s="145" t="s">
        <v>109</v>
      </c>
      <c r="C140" s="143">
        <v>187.39418188829174</v>
      </c>
      <c r="D140" s="141">
        <f t="shared" ca="1" si="14"/>
        <v>3.3905634843019783E-2</v>
      </c>
      <c r="E140" s="141">
        <f t="shared" si="16"/>
        <v>3.7322209684890861E-2</v>
      </c>
      <c r="F140" s="141">
        <f t="shared" si="15"/>
        <v>2.898957697899518E-2</v>
      </c>
      <c r="G140" s="141">
        <v>6.0000000000000053E-3</v>
      </c>
      <c r="H140" s="530">
        <v>4.4999999999999998E-2</v>
      </c>
      <c r="I140" s="55">
        <v>4.6249999999999999E-2</v>
      </c>
      <c r="J140" s="149">
        <v>3.5417000000000001</v>
      </c>
      <c r="K140" s="149">
        <v>3.6032000000000002</v>
      </c>
      <c r="L140" s="73">
        <v>115.655637</v>
      </c>
      <c r="M140" s="54">
        <f t="shared" si="17"/>
        <v>3.9042812074085997E-3</v>
      </c>
      <c r="N140" s="54">
        <f t="shared" si="18"/>
        <v>1.6931653917172218E-2</v>
      </c>
    </row>
    <row r="141" spans="1:219" s="135" customFormat="1" ht="15.75" customHeight="1">
      <c r="A141" s="145">
        <v>45901</v>
      </c>
      <c r="B141" s="145" t="s">
        <v>110</v>
      </c>
      <c r="C141" s="143">
        <v>190.16640575670797</v>
      </c>
      <c r="D141" s="141">
        <f t="shared" ca="1" si="14"/>
        <v>3.1270986811825718E-2</v>
      </c>
      <c r="E141" s="141">
        <f t="shared" si="16"/>
        <v>3.4116193370671288E-2</v>
      </c>
      <c r="F141" s="141">
        <f t="shared" si="15"/>
        <v>2.6279344920085768E-2</v>
      </c>
      <c r="G141" s="141">
        <v>4.0000000000000036E-3</v>
      </c>
      <c r="H141" s="524">
        <v>4.4999999999999998E-2</v>
      </c>
      <c r="I141" s="141">
        <v>4.4999999999999998E-2</v>
      </c>
      <c r="J141" s="144">
        <v>3.5959500000000002</v>
      </c>
      <c r="K141" s="144">
        <v>3.593925</v>
      </c>
      <c r="L141" s="143">
        <v>116.20975928757632</v>
      </c>
      <c r="M141" s="142">
        <f t="shared" si="17"/>
        <v>4.7911394718815892E-3</v>
      </c>
      <c r="N141" s="141">
        <f t="shared" si="18"/>
        <v>1.8490440732483071E-2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198.44806842928321</v>
      </c>
      <c r="D142" s="136">
        <f t="shared" ca="1" si="14"/>
        <v>2.8703641688666792E-2</v>
      </c>
      <c r="E142" s="136">
        <f t="shared" si="16"/>
        <v>2.8703641688666792E-2</v>
      </c>
      <c r="F142" s="136">
        <f t="shared" si="15"/>
        <v>2.1614667197146886E-2</v>
      </c>
      <c r="G142" s="136">
        <v>2.9999999999998916E-3</v>
      </c>
      <c r="H142" s="525">
        <v>4.2500000000000003E-2</v>
      </c>
      <c r="I142" s="531">
        <v>4.2500000000000003E-2</v>
      </c>
      <c r="J142" s="139">
        <v>3.6</v>
      </c>
      <c r="K142" s="139">
        <v>3.5989875000000002</v>
      </c>
      <c r="L142" s="138">
        <v>116.683862694</v>
      </c>
      <c r="M142" s="137">
        <f t="shared" si="17"/>
        <v>4.0797210951142304E-3</v>
      </c>
      <c r="N142" s="136">
        <f t="shared" si="18"/>
        <v>2.200000000000002E-2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179.48141430586131</v>
      </c>
      <c r="D143" s="141">
        <f t="shared" ca="1" si="14"/>
        <v>2.2248409339039155E-2</v>
      </c>
      <c r="E143" s="141">
        <f t="shared" si="16"/>
        <v>2.475979151354224E-2</v>
      </c>
      <c r="F143" s="141">
        <f t="shared" si="15"/>
        <v>2.2248409339039155E-2</v>
      </c>
      <c r="G143" s="141">
        <v>8.0000000000000071E-3</v>
      </c>
      <c r="H143" s="524">
        <v>0.04</v>
      </c>
      <c r="I143" s="141">
        <v>4.1250000000000002E-2</v>
      </c>
      <c r="J143" s="144">
        <v>3.6</v>
      </c>
      <c r="K143" s="144">
        <v>3.6</v>
      </c>
      <c r="L143" s="143">
        <v>117.50995782000001</v>
      </c>
      <c r="M143" s="142">
        <f t="shared" si="17"/>
        <v>7.0797718461415027E-3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191.81031181455012</v>
      </c>
      <c r="D144" s="141">
        <f t="shared" ca="1" si="14"/>
        <v>2.2928652655736625E-2</v>
      </c>
      <c r="E144" s="141">
        <f t="shared" si="16"/>
        <v>2.3421075979793704E-2</v>
      </c>
      <c r="F144" s="141">
        <f t="shared" si="15"/>
        <v>2.3565992720579132E-2</v>
      </c>
      <c r="G144" s="141">
        <v>8.0000000000000071E-3</v>
      </c>
      <c r="H144" s="524">
        <v>0.04</v>
      </c>
      <c r="I144" s="141">
        <v>0.04</v>
      </c>
      <c r="J144" s="144">
        <v>3.6</v>
      </c>
      <c r="K144" s="144">
        <v>3.6</v>
      </c>
      <c r="L144" s="143">
        <v>117.96874974000001</v>
      </c>
      <c r="M144" s="142">
        <f t="shared" si="17"/>
        <v>3.9042812074085997E-3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195.3814866742031</v>
      </c>
      <c r="D145" s="141">
        <f t="shared" ca="1" si="14"/>
        <v>2.4474062579965983E-2</v>
      </c>
      <c r="E145" s="141">
        <f t="shared" si="16"/>
        <v>2.3730890313163222E-2</v>
      </c>
      <c r="F145" s="141">
        <f t="shared" si="15"/>
        <v>2.7423776017343027E-2</v>
      </c>
      <c r="G145" s="141">
        <v>8.0000000000000071E-3</v>
      </c>
      <c r="H145" s="524">
        <v>0.04</v>
      </c>
      <c r="I145" s="141">
        <v>0.04</v>
      </c>
      <c r="J145" s="144">
        <v>3.6</v>
      </c>
      <c r="K145" s="144">
        <v>3.6</v>
      </c>
      <c r="L145" s="143">
        <v>118.53395447332785</v>
      </c>
      <c r="M145" s="142">
        <f t="shared" si="17"/>
        <v>4.7911394718815892E-3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205.08243709280592</v>
      </c>
      <c r="D146" s="136">
        <f t="shared" ca="1" si="14"/>
        <v>2.6839119160010805E-2</v>
      </c>
      <c r="E146" s="136">
        <f t="shared" si="16"/>
        <v>2.6839119160010805E-2</v>
      </c>
      <c r="F146" s="136">
        <f t="shared" si="15"/>
        <v>3.3431258444759582E-2</v>
      </c>
      <c r="G146" s="136">
        <v>8.999999999999897E-3</v>
      </c>
      <c r="H146" s="525">
        <v>0.04</v>
      </c>
      <c r="I146" s="531">
        <v>0.04</v>
      </c>
      <c r="J146" s="139">
        <v>3.6</v>
      </c>
      <c r="K146" s="139">
        <v>3.6</v>
      </c>
      <c r="L146" s="138">
        <v>119.01753994788</v>
      </c>
      <c r="M146" s="137">
        <f t="shared" si="17"/>
        <v>4.0797210951142304E-3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184.91535642607982</v>
      </c>
      <c r="D147" s="141">
        <f t="shared" ca="1" si="14"/>
        <v>3.0275792851500061E-2</v>
      </c>
      <c r="E147" s="141">
        <f t="shared" si="16"/>
        <v>2.8722444514162726E-2</v>
      </c>
      <c r="F147" s="141">
        <f t="shared" si="15"/>
        <v>3.0275792851500061E-2</v>
      </c>
      <c r="G147" s="141">
        <v>5.5000000000000604E-3</v>
      </c>
      <c r="H147" s="524">
        <v>0.04</v>
      </c>
      <c r="I147" s="141">
        <v>0.04</v>
      </c>
      <c r="J147" s="144">
        <v>3.6</v>
      </c>
      <c r="K147" s="144">
        <v>3.6</v>
      </c>
      <c r="L147" s="143">
        <v>119.86015697640002</v>
      </c>
      <c r="M147" s="142">
        <f t="shared" si="17"/>
        <v>7.0797718461415027E-3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197.43860328275449</v>
      </c>
      <c r="D148" s="141">
        <f t="shared" ca="1" si="14"/>
        <v>2.9793913546124484E-2</v>
      </c>
      <c r="E148" s="141">
        <f t="shared" si="16"/>
        <v>3.0150672754351016E-2</v>
      </c>
      <c r="F148" s="141">
        <f t="shared" si="15"/>
        <v>2.9343007760948892E-2</v>
      </c>
      <c r="G148" s="141">
        <v>5.5000000000000604E-3</v>
      </c>
      <c r="H148" s="524">
        <v>0.04</v>
      </c>
      <c r="I148" s="141">
        <v>0.04</v>
      </c>
      <c r="J148" s="144">
        <v>3.6</v>
      </c>
      <c r="K148" s="144">
        <v>3.6</v>
      </c>
      <c r="L148" s="143">
        <v>120.32812473480001</v>
      </c>
      <c r="M148" s="142">
        <f t="shared" si="17"/>
        <v>3.9042812074085997E-3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200.44172696316934</v>
      </c>
      <c r="D149" s="141">
        <f t="shared" ca="1" si="14"/>
        <v>2.8451095822721761E-2</v>
      </c>
      <c r="E149" s="141">
        <f t="shared" si="16"/>
        <v>2.9742791240245925E-2</v>
      </c>
      <c r="F149" s="141">
        <f t="shared" si="15"/>
        <v>2.5899282348097463E-2</v>
      </c>
      <c r="G149" s="141">
        <v>5.5000000000000604E-3</v>
      </c>
      <c r="H149" s="524">
        <v>0.04</v>
      </c>
      <c r="I149" s="141">
        <v>0.04</v>
      </c>
      <c r="J149" s="144">
        <v>3.6</v>
      </c>
      <c r="K149" s="144">
        <v>3.6</v>
      </c>
      <c r="L149" s="143">
        <v>120.90463356279442</v>
      </c>
      <c r="M149" s="142">
        <f t="shared" si="17"/>
        <v>4.7911394718815892E-3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209.57791219270297</v>
      </c>
      <c r="D150" s="136">
        <f t="shared" ca="1" si="14"/>
        <v>2.6715643714812831E-2</v>
      </c>
      <c r="E150" s="136">
        <f t="shared" si="16"/>
        <v>2.6715643714812831E-2</v>
      </c>
      <c r="F150" s="136">
        <f t="shared" si="15"/>
        <v>2.192033195832721E-2</v>
      </c>
      <c r="G150" s="136">
        <v>4.9999999999998934E-3</v>
      </c>
      <c r="H150" s="525">
        <v>0.04</v>
      </c>
      <c r="I150" s="531">
        <v>0.04</v>
      </c>
      <c r="J150" s="139">
        <v>3.6</v>
      </c>
      <c r="K150" s="139">
        <v>3.6</v>
      </c>
      <c r="L150" s="138">
        <v>121.3978907468376</v>
      </c>
      <c r="M150" s="137">
        <f t="shared" si="17"/>
        <v>4.0797210951142304E-3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189.01981071433775</v>
      </c>
      <c r="D151" s="141">
        <f t="shared" ca="1" si="14"/>
        <v>2.2196394975442013E-2</v>
      </c>
      <c r="E151" s="141">
        <f t="shared" si="16"/>
        <v>2.4818218544975013E-2</v>
      </c>
      <c r="F151" s="141">
        <f t="shared" ref="F151:F154" si="19">C151/C147-1</f>
        <v>2.2196394975442013E-2</v>
      </c>
      <c r="G151" s="141">
        <v>6.0000000000000053E-3</v>
      </c>
      <c r="H151" s="524">
        <v>0.04</v>
      </c>
      <c r="I151" s="141">
        <v>0.04</v>
      </c>
      <c r="J151" s="144">
        <v>3.6</v>
      </c>
      <c r="K151" s="144">
        <v>3.6</v>
      </c>
      <c r="L151" s="143">
        <v>122.25736011592802</v>
      </c>
      <c r="M151" s="142">
        <f t="shared" si="17"/>
        <v>7.0797718461415027E-3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202.15720995337267</v>
      </c>
      <c r="D152" s="141">
        <f t="shared" ca="1" si="14"/>
        <v>2.3075636422321688E-2</v>
      </c>
      <c r="E152" s="141">
        <f t="shared" si="16"/>
        <v>2.3477716510684088E-2</v>
      </c>
      <c r="F152" s="141">
        <f t="shared" si="19"/>
        <v>2.3899108847830641E-2</v>
      </c>
      <c r="G152" s="141">
        <v>8.0000000000000071E-3</v>
      </c>
      <c r="H152" s="524">
        <v>0.04</v>
      </c>
      <c r="I152" s="141">
        <v>0.04</v>
      </c>
      <c r="J152" s="144">
        <v>3.6</v>
      </c>
      <c r="K152" s="144">
        <v>3.6</v>
      </c>
      <c r="L152" s="143">
        <v>122.73468722949602</v>
      </c>
      <c r="M152" s="142">
        <f t="shared" si="17"/>
        <v>3.9042812074085997E-3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205.87612969752237</v>
      </c>
      <c r="D153" s="141">
        <f t="shared" ca="1" si="14"/>
        <v>2.4463914231495076E-2</v>
      </c>
      <c r="E153" s="141">
        <f t="shared" si="16"/>
        <v>2.3801826992627895E-2</v>
      </c>
      <c r="F153" s="141">
        <f t="shared" si="19"/>
        <v>2.7112132871174088E-2</v>
      </c>
      <c r="G153" s="141">
        <v>8.0000000000000071E-3</v>
      </c>
      <c r="H153" s="524">
        <v>0.04</v>
      </c>
      <c r="I153" s="141">
        <v>0.04</v>
      </c>
      <c r="J153" s="144">
        <v>3.6</v>
      </c>
      <c r="K153" s="144">
        <v>3.6</v>
      </c>
      <c r="L153" s="143">
        <v>123.32272623405031</v>
      </c>
      <c r="M153" s="142">
        <f t="shared" si="17"/>
        <v>4.7911394718815892E-3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216.32820771927129</v>
      </c>
      <c r="D154" s="136">
        <f t="shared" ca="1" si="14"/>
        <v>2.6512442173612261E-2</v>
      </c>
      <c r="E154" s="136">
        <f t="shared" ref="E154" si="20">AVERAGE(C151:C154)/AVERAGE(C147:C150)-1</f>
        <v>2.6512442173612261E-2</v>
      </c>
      <c r="F154" s="136">
        <f t="shared" si="19"/>
        <v>3.2209002637460848E-2</v>
      </c>
      <c r="G154" s="136">
        <v>1.0000000000000009E-2</v>
      </c>
      <c r="H154" s="525">
        <v>0.04</v>
      </c>
      <c r="I154" s="531">
        <v>0.04</v>
      </c>
      <c r="J154" s="139">
        <v>3.6</v>
      </c>
      <c r="K154" s="139">
        <v>3.6</v>
      </c>
      <c r="L154" s="138">
        <v>123.82584856177436</v>
      </c>
      <c r="M154" s="137">
        <f t="shared" si="17"/>
        <v>4.0797210951142304E-3</v>
      </c>
      <c r="N154" s="136">
        <f t="shared" si="18"/>
        <v>2.0000000000000018E-2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A4" sqref="AA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16" width="7.8554687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4.2680258331434073E-2</v>
      </c>
      <c r="R4" s="123">
        <v>4.8100788555220264E-2</v>
      </c>
      <c r="S4" s="123">
        <v>3.204250340801984E-2</v>
      </c>
      <c r="T4" s="123">
        <v>-4.0185510070214203E-3</v>
      </c>
      <c r="U4" s="123">
        <v>-8.197853909454933E-3</v>
      </c>
      <c r="V4" s="123">
        <v>4.0167373177639742E-2</v>
      </c>
      <c r="W4" s="123">
        <v>1.7603836614932256E-3</v>
      </c>
      <c r="X4" s="123">
        <v>4.9992279112746063E-2</v>
      </c>
      <c r="Y4" s="123">
        <v>8.4999202092810311E-2</v>
      </c>
      <c r="Z4" s="125">
        <v>4.3318267167058E-2</v>
      </c>
      <c r="AA4" s="125">
        <v>3.5745112983238014E-2</v>
      </c>
      <c r="AB4" s="125">
        <v>3.5487293064876191E-2</v>
      </c>
      <c r="AC4" s="125">
        <v>2.6512442173612261E-2</v>
      </c>
      <c r="AD4" s="125">
        <v>3.5474759289937374E-2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4.0001028121319226E-2</v>
      </c>
      <c r="AA5" s="121">
        <v>3.4988869917422782E-2</v>
      </c>
      <c r="AB5" s="121">
        <v>3.4988869917423004E-2</v>
      </c>
      <c r="AC5" s="121">
        <v>2.0000000000000018E-2</v>
      </c>
      <c r="AD5" s="121">
        <v>3.4988869917422782E-2</v>
      </c>
    </row>
    <row r="6" spans="3:30" s="513" customFormat="1" ht="14.1" customHeight="1">
      <c r="C6" s="509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510">
        <v>2.6960000000000002</v>
      </c>
      <c r="M6" s="510">
        <v>2.57</v>
      </c>
      <c r="N6" s="510">
        <v>2.786</v>
      </c>
      <c r="O6" s="510">
        <v>2.9889999999999999</v>
      </c>
      <c r="P6" s="117">
        <v>5782</v>
      </c>
      <c r="Q6" s="510">
        <v>5737.5</v>
      </c>
      <c r="R6" s="510">
        <v>5588</v>
      </c>
      <c r="S6" s="510">
        <v>5963.9</v>
      </c>
      <c r="T6" s="510">
        <v>6465</v>
      </c>
      <c r="U6" s="511">
        <v>6911.6</v>
      </c>
      <c r="V6" s="511">
        <v>6876.9</v>
      </c>
      <c r="W6" s="511">
        <v>7339.5</v>
      </c>
      <c r="X6" s="511">
        <v>7275</v>
      </c>
      <c r="Y6" s="511">
        <v>7975.1</v>
      </c>
      <c r="Z6" s="512">
        <v>7750</v>
      </c>
      <c r="AA6" s="512">
        <v>7900</v>
      </c>
      <c r="AB6" s="512">
        <v>7976.9873876562369</v>
      </c>
      <c r="AC6" s="512">
        <v>3.6</v>
      </c>
      <c r="AD6" s="512">
        <v>8054.7250358008423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5.5E-2</v>
      </c>
      <c r="AB7" s="106">
        <v>5.5E-2</v>
      </c>
      <c r="AC7" s="106">
        <v>0.04</v>
      </c>
      <c r="AD7" s="106">
        <v>5.5E-2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22" activePane="bottomRight" state="frozen"/>
      <selection activeCell="W15" sqref="W15"/>
      <selection pane="topRight" activeCell="W15" sqref="W15"/>
      <selection pane="bottomLeft" activeCell="W15" sqref="W15"/>
      <selection pane="bottomRight" activeCell="H140" sqref="H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272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272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272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272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272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272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272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272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272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272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272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272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272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272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272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272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272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272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272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272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72.426571559108737</v>
      </c>
      <c r="D39" s="151"/>
      <c r="E39" s="151"/>
      <c r="F39" s="151"/>
      <c r="G39" s="151"/>
      <c r="H39" s="64"/>
      <c r="I39" s="157"/>
      <c r="J39" s="73"/>
      <c r="K39" s="73"/>
      <c r="L39" s="73" t="s">
        <v>272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77.578089244358395</v>
      </c>
      <c r="D40" s="151"/>
      <c r="E40" s="151"/>
      <c r="F40" s="151"/>
      <c r="G40" s="151"/>
      <c r="H40" s="64"/>
      <c r="I40" s="157"/>
      <c r="J40" s="73"/>
      <c r="K40" s="73"/>
      <c r="L40" s="73" t="s">
        <v>272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73.898819547255684</v>
      </c>
      <c r="D41" s="151"/>
      <c r="E41" s="151"/>
      <c r="F41" s="151"/>
      <c r="G41" s="151"/>
      <c r="H41" s="64"/>
      <c r="I41" s="157"/>
      <c r="J41" s="73"/>
      <c r="K41" s="73"/>
      <c r="L41" s="73" t="s">
        <v>272</v>
      </c>
      <c r="M41" s="54"/>
      <c r="N41" s="155"/>
    </row>
    <row r="42" spans="1:14" ht="15.75">
      <c r="A42" s="56">
        <v>36861</v>
      </c>
      <c r="B42" s="56" t="s">
        <v>160</v>
      </c>
      <c r="C42" s="154">
        <v>85.356368257560504</v>
      </c>
      <c r="D42" s="153"/>
      <c r="E42" s="153"/>
      <c r="F42" s="153"/>
      <c r="G42" s="153"/>
      <c r="H42" s="67"/>
      <c r="I42" s="148"/>
      <c r="J42" s="147"/>
      <c r="K42" s="147"/>
      <c r="L42" s="147" t="s">
        <v>272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75.677768176687692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74.911522846924456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 ht="15.75">
      <c r="A46" s="56">
        <v>37226</v>
      </c>
      <c r="B46" s="56" t="s">
        <v>156</v>
      </c>
      <c r="C46" s="154">
        <v>82.256309638721476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76.81098728081389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73.617559032732984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 ht="15.75">
      <c r="A50" s="56">
        <v>37591</v>
      </c>
      <c r="B50" s="56" t="s">
        <v>15</v>
      </c>
      <c r="C50" s="154">
        <v>81.068758161004411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74.399395916585931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78.762460720544638</v>
      </c>
      <c r="D52" s="151"/>
      <c r="E52" s="151"/>
      <c r="F52" s="151">
        <v>4.6467504288933315E-2</v>
      </c>
      <c r="G52" s="151">
        <v>1.752754810715218E-2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79.038138137917713</v>
      </c>
      <c r="D53" s="151"/>
      <c r="E53" s="151"/>
      <c r="F53" s="151">
        <v>3.6766590906651464E-2</v>
      </c>
      <c r="G53" s="151">
        <v>3.438387874837634E-2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87.662859908235774</v>
      </c>
      <c r="D54" s="153"/>
      <c r="E54" s="153"/>
      <c r="F54" s="153">
        <v>2.779450267361594E-2</v>
      </c>
      <c r="G54" s="153">
        <v>4.6079520788955275E-3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78.013602077419932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4.8578434223930156E-2</v>
      </c>
      <c r="E55" s="151"/>
      <c r="F55" s="151">
        <f t="shared" ref="F55:F86" si="4">C55/C51-1</f>
        <v>4.8578434223930156E-2</v>
      </c>
      <c r="G55" s="151">
        <v>-1.0390996631979843E-2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83.971955286434351</v>
      </c>
      <c r="D56" s="151">
        <f t="shared" ca="1" si="3"/>
        <v>5.7610301418771215E-2</v>
      </c>
      <c r="E56" s="151"/>
      <c r="F56" s="151">
        <f t="shared" si="4"/>
        <v>6.6141846232730117E-2</v>
      </c>
      <c r="G56" s="151">
        <v>3.802141892816624E-2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80.973971053076724</v>
      </c>
      <c r="D57" s="151">
        <f t="shared" ca="1" si="3"/>
        <v>4.6337355228222243E-2</v>
      </c>
      <c r="E57" s="151"/>
      <c r="F57" s="151">
        <f t="shared" si="4"/>
        <v>2.4492390139315701E-2</v>
      </c>
      <c r="G57" s="151">
        <v>-6.7456161360012201E-3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89.881500470699152</v>
      </c>
      <c r="D58" s="153">
        <f t="shared" ca="1" si="3"/>
        <v>4.0574183636285621E-2</v>
      </c>
      <c r="E58" s="153">
        <f t="shared" ref="E58:E89" si="6">AVERAGE(C55:C58)/AVERAGE(C51:C54)-1</f>
        <v>4.0574183636285621E-2</v>
      </c>
      <c r="F58" s="153">
        <f t="shared" si="4"/>
        <v>2.5308786010242112E-2</v>
      </c>
      <c r="G58" s="153">
        <v>6.2259194271130358E-3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79.878568661792855</v>
      </c>
      <c r="D59" s="151">
        <f t="shared" ca="1" si="3"/>
        <v>2.3905659201867824E-2</v>
      </c>
      <c r="E59" s="151">
        <f t="shared" si="6"/>
        <v>3.4713233138025323E-2</v>
      </c>
      <c r="F59" s="151">
        <f t="shared" si="4"/>
        <v>2.3905659201867824E-2</v>
      </c>
      <c r="G59" s="151">
        <v>-1.6635827430700356E-2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84.324079726862493</v>
      </c>
      <c r="D60" s="151">
        <f t="shared" ca="1" si="3"/>
        <v>1.3686967288206953E-2</v>
      </c>
      <c r="E60" s="151">
        <f t="shared" si="6"/>
        <v>1.9384925843636935E-2</v>
      </c>
      <c r="F60" s="151">
        <f t="shared" si="4"/>
        <v>4.1933576421677721E-3</v>
      </c>
      <c r="G60" s="151">
        <v>2.3321579656364388E-2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81.270331865816146</v>
      </c>
      <c r="D61" s="151">
        <f t="shared" ca="1" si="3"/>
        <v>1.0345146181002018E-2</v>
      </c>
      <c r="E61" s="151">
        <f t="shared" si="6"/>
        <v>1.4312679864104894E-2</v>
      </c>
      <c r="F61" s="151">
        <f t="shared" si="4"/>
        <v>3.6599515731439158E-3</v>
      </c>
      <c r="G61" s="151">
        <v>-8.7236869336430045E-3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94.469180912448266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5.1041431414962535E-2</v>
      </c>
      <c r="G62" s="153">
        <v>5.6461630611413183E-2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86.077371141046598</v>
      </c>
      <c r="D63" s="151">
        <f t="shared" ca="1" si="3"/>
        <v>7.7602823674765231E-2</v>
      </c>
      <c r="E63" s="151">
        <f t="shared" si="6"/>
        <v>3.4164216742053943E-2</v>
      </c>
      <c r="F63" s="151">
        <f t="shared" si="4"/>
        <v>7.7602823674765231E-2</v>
      </c>
      <c r="G63" s="151">
        <v>3.5457615021350364E-4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87.287270662858958</v>
      </c>
      <c r="D64" s="151">
        <f t="shared" ca="1" si="3"/>
        <v>5.5796867499752212E-2</v>
      </c>
      <c r="E64" s="151">
        <f t="shared" si="6"/>
        <v>4.1921188698276435E-2</v>
      </c>
      <c r="F64" s="151">
        <f t="shared" si="4"/>
        <v>3.5140507261919307E-2</v>
      </c>
      <c r="G64" s="151">
        <v>-9.769239220219883E-3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87.301306322233259</v>
      </c>
      <c r="D65" s="151">
        <f t="shared" ca="1" si="3"/>
        <v>6.1892628084432744E-2</v>
      </c>
      <c r="E65" s="151">
        <f t="shared" si="6"/>
        <v>5.8984297065727942E-2</v>
      </c>
      <c r="F65" s="151">
        <f t="shared" si="4"/>
        <v>7.4208808035566287E-2</v>
      </c>
      <c r="G65" s="151">
        <v>2.6018461546349236E-2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95.61763111549611</v>
      </c>
      <c r="D66" s="153">
        <f t="shared" ca="1" si="3"/>
        <v>4.8071171927071221E-2</v>
      </c>
      <c r="E66" s="153">
        <f t="shared" si="6"/>
        <v>4.8071171927071221E-2</v>
      </c>
      <c r="F66" s="153">
        <f t="shared" si="4"/>
        <v>1.2156876898426816E-2</v>
      </c>
      <c r="G66" s="153">
        <v>4.2506227369676353E-5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90.982903974521534</v>
      </c>
      <c r="D67" s="151">
        <f t="shared" ca="1" si="3"/>
        <v>5.6989807756055999E-2</v>
      </c>
      <c r="E67" s="151">
        <f t="shared" si="6"/>
        <v>4.3474046730622273E-2</v>
      </c>
      <c r="F67" s="151">
        <f t="shared" si="4"/>
        <v>5.6989807756055999E-2</v>
      </c>
      <c r="G67" s="151">
        <v>3.337193133969163E-2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91.155123728245528</v>
      </c>
      <c r="D68" s="151">
        <f t="shared" ca="1" si="3"/>
        <v>5.0606547030421334E-2</v>
      </c>
      <c r="E68" s="151">
        <f t="shared" si="6"/>
        <v>4.5696421394411324E-2</v>
      </c>
      <c r="F68" s="151">
        <f t="shared" si="4"/>
        <v>4.4311765461494179E-2</v>
      </c>
      <c r="G68" s="151">
        <v>-1.322789446386563E-2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92.647776883501365</v>
      </c>
      <c r="D69" s="151">
        <f t="shared" ca="1" si="3"/>
        <v>5.4168396607357838E-2</v>
      </c>
      <c r="E69" s="151">
        <f t="shared" si="6"/>
        <v>4.2992949485204379E-2</v>
      </c>
      <c r="F69" s="151">
        <f t="shared" si="4"/>
        <v>6.1241587170918432E-2</v>
      </c>
      <c r="G69" s="151">
        <v>4.0733927510081536E-2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100.81412667743088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5.4346625212435384E-2</v>
      </c>
      <c r="G70" s="153">
        <v>-1.2840178952601145E-3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97.148999616336411</v>
      </c>
      <c r="D71" s="151">
        <f t="shared" ca="1" si="3"/>
        <v>6.7772024989899204E-2</v>
      </c>
      <c r="E71" s="151">
        <f t="shared" si="6"/>
        <v>5.6969920029386945E-2</v>
      </c>
      <c r="F71" s="151">
        <f t="shared" si="4"/>
        <v>6.7772024989899204E-2</v>
      </c>
      <c r="G71" s="151">
        <v>3.3037465668722898E-2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100.1395985519038</v>
      </c>
      <c r="D72" s="151">
        <f t="shared" ca="1" si="3"/>
        <v>8.3181808085665221E-2</v>
      </c>
      <c r="E72" s="151">
        <f t="shared" si="6"/>
        <v>7.0382266446519015E-2</v>
      </c>
      <c r="F72" s="151">
        <f t="shared" si="4"/>
        <v>9.8562477414249061E-2</v>
      </c>
      <c r="G72" s="151">
        <v>2.4455605843805683E-2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97.364013402209864</v>
      </c>
      <c r="D73" s="151">
        <f t="shared" ca="1" si="3"/>
        <v>7.2299247823569779E-2</v>
      </c>
      <c r="E73" s="151">
        <f t="shared" si="6"/>
        <v>6.7664875998333152E-2</v>
      </c>
      <c r="F73" s="151">
        <f t="shared" si="4"/>
        <v>5.0905015504461248E-2</v>
      </c>
      <c r="G73" s="151">
        <v>-4.3091138090211034E-3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105.34738842954994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4.4966532980282414E-2</v>
      </c>
      <c r="G74" s="153">
        <v>-3.8426021055919524E-3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95.400884736623524</v>
      </c>
      <c r="D75" s="151">
        <f t="shared" ca="1" si="3"/>
        <v>-1.7994162437251937E-2</v>
      </c>
      <c r="E75" s="151">
        <f t="shared" si="6"/>
        <v>4.3183146359047742E-2</v>
      </c>
      <c r="F75" s="151">
        <f t="shared" si="4"/>
        <v>-1.7994162437251937E-2</v>
      </c>
      <c r="G75" s="151">
        <v>-4.0042555247575717E-2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96.684992746327154</v>
      </c>
      <c r="D76" s="151">
        <f t="shared" ca="1" si="3"/>
        <v>-2.6371116899785774E-2</v>
      </c>
      <c r="E76" s="151">
        <f t="shared" si="6"/>
        <v>1.0356423261467462E-2</v>
      </c>
      <c r="F76" s="151">
        <f t="shared" si="4"/>
        <v>-3.4497899487644479E-2</v>
      </c>
      <c r="G76" s="151">
        <v>1.3153617152036112E-2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97.777095727989689</v>
      </c>
      <c r="D77" s="151">
        <f t="shared" ca="1" si="3"/>
        <v>-1.6255204167313297E-2</v>
      </c>
      <c r="E77" s="151">
        <f t="shared" si="6"/>
        <v>-6.4828867410327007E-4</v>
      </c>
      <c r="F77" s="151">
        <f t="shared" si="4"/>
        <v>4.2426591853130802E-3</v>
      </c>
      <c r="G77" s="151">
        <v>4.0549930865942718E-2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109.09247747659529</v>
      </c>
      <c r="D78" s="153">
        <f t="shared" ca="1" si="3"/>
        <v>-2.6113732811609003E-3</v>
      </c>
      <c r="E78" s="153">
        <f t="shared" si="6"/>
        <v>-2.6113732811609003E-3</v>
      </c>
      <c r="F78" s="153">
        <f t="shared" si="4"/>
        <v>3.5549899270164165E-2</v>
      </c>
      <c r="G78" s="153">
        <v>2.6695792863555834E-2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108.30498545220965</v>
      </c>
      <c r="D79" s="151">
        <f t="shared" ca="1" si="3"/>
        <v>0.13526185581203909</v>
      </c>
      <c r="E79" s="151">
        <f t="shared" si="6"/>
        <v>3.4168491829547731E-2</v>
      </c>
      <c r="F79" s="151">
        <f t="shared" si="4"/>
        <v>0.13526185581203909</v>
      </c>
      <c r="G79" s="151">
        <v>4.2137988523951675E-2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109.64522053769781</v>
      </c>
      <c r="D80" s="151">
        <f t="shared" ca="1" si="3"/>
        <v>0.13464981833061862</v>
      </c>
      <c r="E80" s="151">
        <f t="shared" si="6"/>
        <v>7.6045356573619216E-2</v>
      </c>
      <c r="F80" s="151">
        <f t="shared" si="4"/>
        <v>0.13404590953814788</v>
      </c>
      <c r="G80" s="151">
        <v>1.7098965247127396E-2</v>
      </c>
      <c r="H80" s="517">
        <v>6.0000000000000001E-3</v>
      </c>
      <c r="I80" s="155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106.71094424193697</v>
      </c>
      <c r="D81" s="151">
        <f t="shared" ca="1" si="3"/>
        <v>0.12005043843796015</v>
      </c>
      <c r="E81" s="151">
        <f t="shared" si="6"/>
        <v>9.752595025079569E-2</v>
      </c>
      <c r="F81" s="151">
        <f t="shared" si="4"/>
        <v>9.1369542605363785E-2</v>
      </c>
      <c r="G81" s="151">
        <v>8.0061727040825481E-3</v>
      </c>
      <c r="H81" s="517">
        <v>1.1000000000000001E-2</v>
      </c>
      <c r="I81" s="23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118.55933036794029</v>
      </c>
      <c r="D82" s="153">
        <f t="shared" ca="1" si="3"/>
        <v>0.11095231268545258</v>
      </c>
      <c r="E82" s="153">
        <f t="shared" si="6"/>
        <v>0.11095231268545258</v>
      </c>
      <c r="F82" s="153">
        <f t="shared" si="4"/>
        <v>8.6778237237998601E-2</v>
      </c>
      <c r="G82" s="153">
        <v>2.035998336675604E-2</v>
      </c>
      <c r="H82" s="518">
        <v>4.4999999999999998E-2</v>
      </c>
      <c r="I82" s="527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116.48986516005473</v>
      </c>
      <c r="D83" s="151">
        <f t="shared" ca="1" si="3"/>
        <v>7.5572511031421818E-2</v>
      </c>
      <c r="E83" s="151">
        <f t="shared" si="6"/>
        <v>9.6017704991382624E-2</v>
      </c>
      <c r="F83" s="151">
        <f t="shared" si="4"/>
        <v>7.5572511031421818E-2</v>
      </c>
      <c r="G83" s="151">
        <v>2.0466381147021817E-2</v>
      </c>
      <c r="H83" s="517">
        <v>7.0000000000000007E-2</v>
      </c>
      <c r="I83" s="155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114.98428107443337</v>
      </c>
      <c r="D84" s="151">
        <f t="shared" ca="1" si="3"/>
        <v>6.2050596296325145E-2</v>
      </c>
      <c r="E84" s="151">
        <f t="shared" si="6"/>
        <v>7.514867059722552E-2</v>
      </c>
      <c r="F84" s="151">
        <f t="shared" si="4"/>
        <v>4.8693965049757093E-2</v>
      </c>
      <c r="G84" s="151">
        <v>-1.1024255785276882E-3</v>
      </c>
      <c r="H84" s="517">
        <v>8.2500000000000004E-2</v>
      </c>
      <c r="I84" s="155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109.37799451080356</v>
      </c>
      <c r="D85" s="151">
        <f t="shared" ca="1" si="3"/>
        <v>4.9870427988951027E-2</v>
      </c>
      <c r="E85" s="151">
        <f t="shared" si="6"/>
        <v>5.9153034731594056E-2</v>
      </c>
      <c r="F85" s="151">
        <f t="shared" si="4"/>
        <v>2.4993221527679577E-2</v>
      </c>
      <c r="G85" s="151">
        <v>-1.00953511226618E-2</v>
      </c>
      <c r="H85" s="517">
        <v>8.5000000000000006E-2</v>
      </c>
      <c r="I85" s="155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121.36641491872521</v>
      </c>
      <c r="D86" s="153">
        <f t="shared" ca="1" si="3"/>
        <v>4.2863712070622784E-2</v>
      </c>
      <c r="E86" s="153">
        <f t="shared" si="6"/>
        <v>4.2863712070622784E-2</v>
      </c>
      <c r="F86" s="153">
        <f t="shared" si="4"/>
        <v>2.3676622852653928E-2</v>
      </c>
      <c r="G86" s="153">
        <v>1.8213145111779738E-2</v>
      </c>
      <c r="H86" s="518">
        <v>7.2499999999999995E-2</v>
      </c>
      <c r="I86" s="527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114.14314660004348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-2.0145259476323618E-2</v>
      </c>
      <c r="E87" s="151">
        <f t="shared" si="6"/>
        <v>1.8755818031504834E-2</v>
      </c>
      <c r="F87" s="151">
        <f t="shared" ref="F87:F118" si="9">C87/C83-1</f>
        <v>-2.0145259476323618E-2</v>
      </c>
      <c r="G87" s="151">
        <v>-3.5103695823912817E-2</v>
      </c>
      <c r="H87" s="517">
        <v>6.5000000000000002E-2</v>
      </c>
      <c r="I87" s="155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113.22779753141762</v>
      </c>
      <c r="D88" s="151">
        <f t="shared" ca="1" si="8"/>
        <v>-1.7726394803808332E-2</v>
      </c>
      <c r="E88" s="151">
        <f t="shared" si="6"/>
        <v>3.0015313905533691E-3</v>
      </c>
      <c r="F88" s="151">
        <f t="shared" si="9"/>
        <v>-1.5275857939910154E-2</v>
      </c>
      <c r="G88" s="151">
        <v>1.4372774878778305E-2</v>
      </c>
      <c r="H88" s="517">
        <v>6.25E-2</v>
      </c>
      <c r="I88" s="155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112.7976207592753</v>
      </c>
      <c r="D89" s="151">
        <f t="shared" ca="1" si="8"/>
        <v>-2.0054908649261849E-3</v>
      </c>
      <c r="E89" s="151">
        <f t="shared" si="6"/>
        <v>4.6222369917845452E-3</v>
      </c>
      <c r="F89" s="151">
        <f t="shared" si="9"/>
        <v>3.1264298305761828E-2</v>
      </c>
      <c r="G89" s="151">
        <v>3.7499351762323441E-2</v>
      </c>
      <c r="H89" s="517">
        <v>5.5E-2</v>
      </c>
      <c r="I89" s="155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118.77728412610892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-2.1333173550113771E-2</v>
      </c>
      <c r="G90" s="153">
        <v>-3.3042356129803552E-2</v>
      </c>
      <c r="H90" s="518">
        <v>5.5E-2</v>
      </c>
      <c r="I90" s="527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125.76984043410965</v>
      </c>
      <c r="D91" s="151">
        <f t="shared" ca="1" si="8"/>
        <v>0.10186063885908103</v>
      </c>
      <c r="E91" s="151">
        <f t="shared" si="11"/>
        <v>2.3268886858330839E-2</v>
      </c>
      <c r="F91" s="151">
        <f t="shared" si="9"/>
        <v>0.10186063885908103</v>
      </c>
      <c r="G91" s="151">
        <v>7.5354780447132397E-2</v>
      </c>
      <c r="H91" s="517">
        <v>5.5E-2</v>
      </c>
      <c r="I91" s="155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123.12001440578632</v>
      </c>
      <c r="D92" s="151">
        <f t="shared" ca="1" si="8"/>
        <v>9.4642307048666163E-2</v>
      </c>
      <c r="E92" s="151">
        <f t="shared" si="11"/>
        <v>4.8785542747182609E-2</v>
      </c>
      <c r="F92" s="151">
        <f t="shared" si="9"/>
        <v>8.7365621252359693E-2</v>
      </c>
      <c r="G92" s="151">
        <v>9.7375843908660276E-3</v>
      </c>
      <c r="H92" s="517">
        <v>5.5E-2</v>
      </c>
      <c r="I92" s="155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118.45127788965233</v>
      </c>
      <c r="D93" s="151">
        <f t="shared" ca="1" si="8"/>
        <v>7.9879714480789232E-2</v>
      </c>
      <c r="E93" s="151">
        <f t="shared" si="11"/>
        <v>5.3264515414074287E-2</v>
      </c>
      <c r="F93" s="151">
        <f t="shared" si="9"/>
        <v>5.0122131054897601E-2</v>
      </c>
      <c r="G93" s="151">
        <v>1.3960830607966379E-3</v>
      </c>
      <c r="H93" s="517">
        <v>5.5E-2</v>
      </c>
      <c r="I93" s="155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129.66544659108931</v>
      </c>
      <c r="D94" s="153">
        <f t="shared" ca="1" si="8"/>
        <v>8.2930764893779818E-2</v>
      </c>
      <c r="E94" s="153">
        <f t="shared" si="11"/>
        <v>8.2930764893779818E-2</v>
      </c>
      <c r="F94" s="153">
        <f t="shared" si="9"/>
        <v>9.1668727274654138E-2</v>
      </c>
      <c r="G94" s="153">
        <v>7.1814461766559479E-3</v>
      </c>
      <c r="H94" s="518">
        <v>0.06</v>
      </c>
      <c r="I94" s="527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132.58230654360943</v>
      </c>
      <c r="D95" s="151">
        <f t="shared" ca="1" si="8"/>
        <v>5.4166134631209895E-2</v>
      </c>
      <c r="E95" s="151">
        <f t="shared" si="11"/>
        <v>7.0651173946116197E-2</v>
      </c>
      <c r="F95" s="151">
        <f t="shared" si="9"/>
        <v>5.4166134631209895E-2</v>
      </c>
      <c r="G95" s="151">
        <v>2.9086654554101976E-2</v>
      </c>
      <c r="H95" s="517">
        <v>6.7500000000000004E-2</v>
      </c>
      <c r="I95" s="151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127.65008671940912</v>
      </c>
      <c r="D96" s="151">
        <f t="shared" ca="1" si="8"/>
        <v>4.5572522152093731E-2</v>
      </c>
      <c r="E96" s="151">
        <f t="shared" si="11"/>
        <v>5.8036219002666645E-2</v>
      </c>
      <c r="F96" s="151">
        <f t="shared" si="9"/>
        <v>3.6793955357187658E-2</v>
      </c>
      <c r="G96" s="151">
        <v>1.4995154896533247E-3</v>
      </c>
      <c r="H96" s="517">
        <v>6.7500000000000004E-2</v>
      </c>
      <c r="I96" s="151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124.9500817549994</v>
      </c>
      <c r="D97" s="151">
        <f t="shared" ca="1" si="8"/>
        <v>4.8568866099743868E-2</v>
      </c>
      <c r="E97" s="151">
        <f t="shared" si="11"/>
        <v>5.9099807284159533E-2</v>
      </c>
      <c r="F97" s="151">
        <f t="shared" si="9"/>
        <v>5.4864784754802498E-2</v>
      </c>
      <c r="G97" s="151">
        <v>1.5593472125174257E-2</v>
      </c>
      <c r="H97" s="517">
        <v>6.7500000000000004E-2</v>
      </c>
      <c r="I97" s="155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138.17160915255334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6.5600842669280457E-2</v>
      </c>
      <c r="G98" s="153">
        <v>2.1314152065471825E-2</v>
      </c>
      <c r="H98" s="518">
        <v>6.7500000000000004E-2</v>
      </c>
      <c r="I98" s="527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138.96046452679121</v>
      </c>
      <c r="D99" s="151">
        <f t="shared" ca="1" si="8"/>
        <v>4.8107158107736359E-2</v>
      </c>
      <c r="E99" s="151">
        <f t="shared" si="11"/>
        <v>5.1433539400028483E-2</v>
      </c>
      <c r="F99" s="151">
        <f t="shared" si="9"/>
        <v>4.8107158107736359E-2</v>
      </c>
      <c r="G99" s="151">
        <v>4.6426958340506363E-3</v>
      </c>
      <c r="H99" s="517">
        <v>6.5000000000000002E-2</v>
      </c>
      <c r="I99" s="151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131.3037902312204</v>
      </c>
      <c r="D100" s="151">
        <f t="shared" ca="1" si="8"/>
        <v>3.8549626236783707E-2</v>
      </c>
      <c r="E100" s="151">
        <f t="shared" si="11"/>
        <v>4.9251246924410408E-2</v>
      </c>
      <c r="F100" s="151">
        <f t="shared" si="9"/>
        <v>2.8622804776017086E-2</v>
      </c>
      <c r="G100" s="151">
        <v>-1.1242253197121133E-2</v>
      </c>
      <c r="H100" s="517">
        <v>0.06</v>
      </c>
      <c r="I100" s="151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128.78753193997119</v>
      </c>
      <c r="D101" s="151">
        <f t="shared" ca="1" si="8"/>
        <v>3.6007120207937948E-2</v>
      </c>
      <c r="E101" s="151">
        <f t="shared" si="11"/>
        <v>4.3460356548583379E-2</v>
      </c>
      <c r="F101" s="151">
        <f t="shared" si="9"/>
        <v>3.0711866139441213E-2</v>
      </c>
      <c r="G101" s="151">
        <v>1.5671160428706532E-2</v>
      </c>
      <c r="H101" s="517">
        <v>5.7500000000000002E-2</v>
      </c>
      <c r="I101" s="155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139.778671584074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1.1630916375493072E-2</v>
      </c>
      <c r="G102" s="153">
        <v>4.8044288593800388E-3</v>
      </c>
      <c r="H102" s="518">
        <v>5.7500000000000002E-2</v>
      </c>
      <c r="I102" s="527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140.3369984179069</v>
      </c>
      <c r="D103" s="151">
        <f t="shared" ca="1" si="8"/>
        <v>9.9059390439091288E-3</v>
      </c>
      <c r="E103" s="151">
        <f t="shared" si="11"/>
        <v>1.9773669008387618E-2</v>
      </c>
      <c r="F103" s="151">
        <f t="shared" si="9"/>
        <v>9.9059390439091288E-3</v>
      </c>
      <c r="G103" s="151">
        <v>-2.4271955138694956E-3</v>
      </c>
      <c r="H103" s="529">
        <v>0.06</v>
      </c>
      <c r="I103" s="55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139.33908143453141</v>
      </c>
      <c r="D104" s="151">
        <f t="shared" ca="1" si="8"/>
        <v>3.4824527952665552E-2</v>
      </c>
      <c r="E104" s="151">
        <f t="shared" si="11"/>
        <v>2.7852885573093511E-2</v>
      </c>
      <c r="F104" s="151">
        <f t="shared" si="9"/>
        <v>6.1196186257542085E-2</v>
      </c>
      <c r="G104" s="151">
        <v>4.4481528056373287E-2</v>
      </c>
      <c r="H104" s="517">
        <v>5.7500000000000002E-2</v>
      </c>
      <c r="I104" s="151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135.36271102344034</v>
      </c>
      <c r="D105" s="151">
        <f t="shared" ca="1" si="8"/>
        <v>4.0062479885587976E-2</v>
      </c>
      <c r="E105" s="151">
        <f t="shared" si="11"/>
        <v>3.2750000735841445E-2</v>
      </c>
      <c r="F105" s="151">
        <f t="shared" si="9"/>
        <v>5.1054469205403352E-2</v>
      </c>
      <c r="G105" s="151">
        <v>3.4285649538829954E-3</v>
      </c>
      <c r="H105" s="517">
        <v>5.5E-2</v>
      </c>
      <c r="I105" s="155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146.78909056250129</v>
      </c>
      <c r="D106" s="153">
        <f t="shared" ca="1" si="8"/>
        <v>4.2680258331434073E-2</v>
      </c>
      <c r="E106" s="153">
        <f t="shared" si="11"/>
        <v>4.2680258331434073E-2</v>
      </c>
      <c r="F106" s="153">
        <f t="shared" si="9"/>
        <v>5.0153710140324659E-2</v>
      </c>
      <c r="G106" s="153">
        <v>4.6260909084683277E-3</v>
      </c>
      <c r="H106" s="518">
        <v>5.5E-2</v>
      </c>
      <c r="I106" s="527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151.23241595163748</v>
      </c>
      <c r="D107" s="151">
        <f t="shared" ca="1" si="8"/>
        <v>7.7637527213495927E-2</v>
      </c>
      <c r="E107" s="151">
        <f t="shared" si="11"/>
        <v>6.0192310114553838E-2</v>
      </c>
      <c r="F107" s="151">
        <f t="shared" si="9"/>
        <v>7.7637527213495927E-2</v>
      </c>
      <c r="G107" s="151">
        <v>2.2829620902697023E-2</v>
      </c>
      <c r="H107" s="529">
        <v>5.5E-2</v>
      </c>
      <c r="I107" s="55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142.49759243918263</v>
      </c>
      <c r="D108" s="151">
        <f t="shared" ca="1" si="8"/>
        <v>5.0250734870843639E-2</v>
      </c>
      <c r="E108" s="151">
        <f t="shared" si="11"/>
        <v>5.0414802794949365E-2</v>
      </c>
      <c r="F108" s="151">
        <f t="shared" si="9"/>
        <v>2.2667804123104096E-2</v>
      </c>
      <c r="G108" s="151">
        <v>-7.2596637821075172E-3</v>
      </c>
      <c r="H108" s="517">
        <v>5.5E-2</v>
      </c>
      <c r="I108" s="151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141.27250763797653</v>
      </c>
      <c r="D109" s="151">
        <f t="shared" ca="1" si="8"/>
        <v>4.8100865730616338E-2</v>
      </c>
      <c r="E109" s="151">
        <f t="shared" si="11"/>
        <v>4.8618051803465789E-2</v>
      </c>
      <c r="F109" s="151">
        <f t="shared" si="9"/>
        <v>4.3658970552922893E-2</v>
      </c>
      <c r="G109" s="151">
        <v>2.2912795044991663E-2</v>
      </c>
      <c r="H109" s="517">
        <v>5.2499999999999998E-2</v>
      </c>
      <c r="I109" s="151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153.84972953907808</v>
      </c>
      <c r="D110" s="153">
        <f t="shared" ca="1" si="8"/>
        <v>4.8100788555220264E-2</v>
      </c>
      <c r="E110" s="153">
        <f t="shared" si="11"/>
        <v>4.8100788555220264E-2</v>
      </c>
      <c r="F110" s="153">
        <f t="shared" si="9"/>
        <v>4.8100570345658289E-2</v>
      </c>
      <c r="G110" s="153">
        <v>8.4158521931654295E-3</v>
      </c>
      <c r="H110" s="518">
        <v>5.2499999999999998E-2</v>
      </c>
      <c r="I110" s="527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158.73297687910889</v>
      </c>
      <c r="D111" s="151">
        <f t="shared" ca="1" si="8"/>
        <v>4.9596251440365835E-2</v>
      </c>
      <c r="E111" s="151">
        <f t="shared" si="11"/>
        <v>4.1258156540243007E-2</v>
      </c>
      <c r="F111" s="151">
        <f t="shared" si="9"/>
        <v>4.9596251440365835E-2</v>
      </c>
      <c r="G111" s="151">
        <v>2.4820475520403784E-2</v>
      </c>
      <c r="H111" s="529">
        <v>5.2499999999999998E-2</v>
      </c>
      <c r="I111" s="55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151.87562122690278</v>
      </c>
      <c r="D112" s="151">
        <f t="shared" ca="1" si="8"/>
        <v>5.7462939546625735E-2</v>
      </c>
      <c r="E112" s="151">
        <f t="shared" si="11"/>
        <v>5.1831859921932733E-2</v>
      </c>
      <c r="F112" s="151">
        <f t="shared" si="9"/>
        <v>6.5811840236687846E-2</v>
      </c>
      <c r="G112" s="151">
        <v>9.6024558311995634E-3</v>
      </c>
      <c r="H112" s="517">
        <v>5.2499999999999998E-2</v>
      </c>
      <c r="I112" s="151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142.81182981362406</v>
      </c>
      <c r="D113" s="151">
        <f t="shared" ca="1" si="8"/>
        <v>4.2339782443051144E-2</v>
      </c>
      <c r="E113" s="151">
        <f t="shared" si="11"/>
        <v>4.3793259611794699E-2</v>
      </c>
      <c r="F113" s="151">
        <f t="shared" si="9"/>
        <v>1.0896119856470543E-2</v>
      </c>
      <c r="G113" s="151">
        <v>-3.1329704421614424E-2</v>
      </c>
      <c r="H113" s="517">
        <v>5.2499999999999998E-2</v>
      </c>
      <c r="I113" s="151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154.30011773366783</v>
      </c>
      <c r="D114" s="153">
        <f t="shared" ca="1" si="8"/>
        <v>3.204250340801984E-2</v>
      </c>
      <c r="E114" s="153">
        <f t="shared" si="11"/>
        <v>3.204250340801984E-2</v>
      </c>
      <c r="F114" s="153">
        <f t="shared" si="9"/>
        <v>2.9274552249072272E-3</v>
      </c>
      <c r="G114" s="153">
        <v>-9.0669828086720194E-4</v>
      </c>
      <c r="H114" s="518">
        <v>5.2499999999999998E-2</v>
      </c>
      <c r="I114" s="527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153.93447441734844</v>
      </c>
      <c r="D115" s="151">
        <f t="shared" ca="1" si="8"/>
        <v>-3.0230028794930197E-2</v>
      </c>
      <c r="E115" s="151">
        <f t="shared" si="11"/>
        <v>1.1015688405665802E-2</v>
      </c>
      <c r="F115" s="151">
        <f t="shared" si="9"/>
        <v>-3.0230028794930197E-2</v>
      </c>
      <c r="G115" s="151">
        <v>-6.85440497867984E-3</v>
      </c>
      <c r="H115" s="530">
        <v>4.7500000000000001E-2</v>
      </c>
      <c r="I115" s="55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146.20248449839534</v>
      </c>
      <c r="D116" s="151">
        <f t="shared" ca="1" si="8"/>
        <v>-3.3713294654817871E-2</v>
      </c>
      <c r="E116" s="151">
        <f t="shared" si="11"/>
        <v>-1.4002801782522778E-2</v>
      </c>
      <c r="F116" s="151">
        <f t="shared" si="9"/>
        <v>-3.7353833898277511E-2</v>
      </c>
      <c r="G116" s="151">
        <v>2.6222824165971215E-3</v>
      </c>
      <c r="H116" s="517">
        <v>4.7500000000000001E-2</v>
      </c>
      <c r="I116" s="151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145.96178921261364</v>
      </c>
      <c r="D117" s="151">
        <f t="shared" ca="1" si="8"/>
        <v>-1.6147661950016934E-2</v>
      </c>
      <c r="E117" s="151">
        <f t="shared" si="11"/>
        <v>-1.13150490145002E-2</v>
      </c>
      <c r="F117" s="151">
        <f t="shared" si="9"/>
        <v>2.2056711990179112E-2</v>
      </c>
      <c r="G117" s="151">
        <v>2.7867095653732132E-2</v>
      </c>
      <c r="H117" s="517">
        <v>0.04</v>
      </c>
      <c r="I117" s="151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159.17964151422348</v>
      </c>
      <c r="D118" s="153">
        <f t="shared" ca="1" si="8"/>
        <v>-4.0185510070214203E-3</v>
      </c>
      <c r="E118" s="153">
        <f t="shared" si="11"/>
        <v>-4.0185510070214203E-3</v>
      </c>
      <c r="F118" s="153">
        <f t="shared" si="9"/>
        <v>3.1623590780261335E-2</v>
      </c>
      <c r="G118" s="153">
        <v>5.5048779835065176E-3</v>
      </c>
      <c r="H118" s="518">
        <v>0.04</v>
      </c>
      <c r="I118" s="527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160.13120661046474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4.0255649142736383E-2</v>
      </c>
      <c r="E119" s="151">
        <f t="shared" si="11"/>
        <v>1.4186044018027033E-2</v>
      </c>
      <c r="F119" s="151">
        <f t="shared" ref="F119:F150" si="14">C119/C115-1</f>
        <v>4.0255649142736383E-2</v>
      </c>
      <c r="G119" s="151">
        <v>4.2977725466997185E-3</v>
      </c>
      <c r="H119" s="530">
        <v>2.2499999999999999E-2</v>
      </c>
      <c r="I119" s="55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135.40067388297865</v>
      </c>
      <c r="D120" s="151">
        <f t="shared" ca="1" si="13"/>
        <v>-1.5343256754970835E-2</v>
      </c>
      <c r="E120" s="151">
        <f t="shared" si="11"/>
        <v>5.7336308533817437E-3</v>
      </c>
      <c r="F120" s="151">
        <f t="shared" si="14"/>
        <v>-7.3882537991584174E-2</v>
      </c>
      <c r="G120" s="151">
        <v>-0.10579022857680398</v>
      </c>
      <c r="H120" s="530">
        <v>7.4999999999999997E-3</v>
      </c>
      <c r="I120" s="55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144.03988658036664</v>
      </c>
      <c r="D121" s="151">
        <f t="shared" ca="1" si="13"/>
        <v>-1.4631247188950369E-2</v>
      </c>
      <c r="E121" s="151">
        <f t="shared" si="11"/>
        <v>-2.74393801798134E-3</v>
      </c>
      <c r="F121" s="151">
        <f t="shared" si="14"/>
        <v>-1.3167162739060934E-2</v>
      </c>
      <c r="G121" s="151">
        <v>9.2513097480467099E-2</v>
      </c>
      <c r="H121" s="517">
        <v>7.4999999999999997E-3</v>
      </c>
      <c r="I121" s="151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160.74463875593079</v>
      </c>
      <c r="D122" s="153">
        <f t="shared" ca="1" si="13"/>
        <v>-8.197853909454933E-3</v>
      </c>
      <c r="E122" s="153">
        <f t="shared" ref="E122:E153" si="16">AVERAGE(C119:C122)/AVERAGE(C115:C118)-1</f>
        <v>-8.197853909454933E-3</v>
      </c>
      <c r="F122" s="153">
        <f t="shared" si="14"/>
        <v>9.8316419538329036E-3</v>
      </c>
      <c r="G122" s="153">
        <v>2.7056277796422501E-2</v>
      </c>
      <c r="H122" s="518">
        <v>7.4999999999999997E-3</v>
      </c>
      <c r="I122" s="527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161.07239987687683</v>
      </c>
      <c r="D123" s="151">
        <f t="shared" ca="1" si="13"/>
        <v>5.8776380090710401E-3</v>
      </c>
      <c r="E123" s="151">
        <f t="shared" si="16"/>
        <v>-1.6709629508507851E-2</v>
      </c>
      <c r="F123" s="151">
        <f t="shared" si="14"/>
        <v>5.8776380090710401E-3</v>
      </c>
      <c r="G123" s="151">
        <v>3.0462165148299469E-3</v>
      </c>
      <c r="H123" s="530">
        <v>7.4999999999999997E-3</v>
      </c>
      <c r="I123" s="55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154.32206187826512</v>
      </c>
      <c r="D124" s="151">
        <f t="shared" ca="1" si="13"/>
        <v>6.7209606044987158E-2</v>
      </c>
      <c r="E124" s="151">
        <f t="shared" si="16"/>
        <v>3.2473019038472994E-2</v>
      </c>
      <c r="F124" s="151">
        <f t="shared" si="14"/>
        <v>0.13974367669424947</v>
      </c>
      <c r="G124" s="151">
        <v>1.4174268807896739E-2</v>
      </c>
      <c r="H124" s="530">
        <v>7.4999999999999997E-3</v>
      </c>
      <c r="I124" s="55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147.71377318574704</v>
      </c>
      <c r="D125" s="151">
        <f t="shared" ca="1" si="13"/>
        <v>5.3544084561570227E-2</v>
      </c>
      <c r="E125" s="151">
        <f t="shared" si="16"/>
        <v>4.1923016378333289E-2</v>
      </c>
      <c r="F125" s="151">
        <f t="shared" si="14"/>
        <v>2.5506036505593688E-2</v>
      </c>
      <c r="G125" s="151">
        <v>-1.856017969688406E-2</v>
      </c>
      <c r="H125" s="517">
        <v>1.4999999999999999E-2</v>
      </c>
      <c r="I125" s="151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161.32130398647448</v>
      </c>
      <c r="D126" s="153">
        <f t="shared" ca="1" si="13"/>
        <v>4.0167373177639742E-2</v>
      </c>
      <c r="E126" s="153">
        <f t="shared" si="16"/>
        <v>4.0167373177639742E-2</v>
      </c>
      <c r="F126" s="153">
        <f t="shared" si="14"/>
        <v>3.5874616721698338E-3</v>
      </c>
      <c r="G126" s="153">
        <v>4.4472905171866195E-3</v>
      </c>
      <c r="H126" s="518">
        <v>5.2499999999999998E-2</v>
      </c>
      <c r="I126" s="527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159.39513249267119</v>
      </c>
      <c r="D127" s="151">
        <f t="shared" ca="1" si="13"/>
        <v>-1.0413127174411785E-2</v>
      </c>
      <c r="E127" s="151">
        <f t="shared" si="16"/>
        <v>3.5749523131711092E-2</v>
      </c>
      <c r="F127" s="151">
        <f t="shared" si="14"/>
        <v>-1.0413127174411785E-2</v>
      </c>
      <c r="G127" s="151">
        <v>-1.115572771971729E-2</v>
      </c>
      <c r="H127" s="530">
        <v>6.25E-2</v>
      </c>
      <c r="I127" s="55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149.49005304541123</v>
      </c>
      <c r="D128" s="151">
        <f t="shared" ca="1" si="13"/>
        <v>-2.0638524154279692E-2</v>
      </c>
      <c r="E128" s="151">
        <f t="shared" si="16"/>
        <v>-3.642052420590125E-3</v>
      </c>
      <c r="F128" s="151">
        <f t="shared" si="14"/>
        <v>-3.1311199280538049E-2</v>
      </c>
      <c r="G128" s="151">
        <v>-4.6928359183193713E-3</v>
      </c>
      <c r="H128" s="530">
        <v>7.7499999999999999E-2</v>
      </c>
      <c r="I128" s="55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151.99567415594441</v>
      </c>
      <c r="D129" s="151">
        <f t="shared" ca="1" si="13"/>
        <v>-4.809621334301073E-3</v>
      </c>
      <c r="E129" s="151">
        <f t="shared" si="16"/>
        <v>-2.6459924862357598E-3</v>
      </c>
      <c r="F129" s="151">
        <f t="shared" si="14"/>
        <v>2.8987824749510338E-2</v>
      </c>
      <c r="G129" s="151">
        <v>4.0857955715346561E-2</v>
      </c>
      <c r="H129" s="517">
        <v>8.5000000000000006E-2</v>
      </c>
      <c r="I129" s="151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164.64791479141809</v>
      </c>
      <c r="D130" s="153">
        <f t="shared" ca="1" si="13"/>
        <v>1.7603836614932256E-3</v>
      </c>
      <c r="E130" s="153">
        <f t="shared" si="16"/>
        <v>1.7603836614932256E-3</v>
      </c>
      <c r="F130" s="153">
        <f t="shared" si="14"/>
        <v>2.0621026006723442E-2</v>
      </c>
      <c r="G130" s="153">
        <v>-3.4180580345662959E-3</v>
      </c>
      <c r="H130" s="518">
        <v>8.5000000000000006E-2</v>
      </c>
      <c r="I130" s="527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167.10933866410682</v>
      </c>
      <c r="D131" s="151">
        <f t="shared" ca="1" si="13"/>
        <v>4.8396748701158288E-2</v>
      </c>
      <c r="E131" s="151">
        <f t="shared" si="16"/>
        <v>1.6845717941304184E-2</v>
      </c>
      <c r="F131" s="151">
        <f t="shared" si="14"/>
        <v>4.8396748701158288E-2</v>
      </c>
      <c r="G131" s="151">
        <v>1.3712948446846784E-2</v>
      </c>
      <c r="H131" s="530">
        <v>8.5000000000000006E-2</v>
      </c>
      <c r="I131" s="55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158.11935065155382</v>
      </c>
      <c r="D132" s="151">
        <f t="shared" ca="1" si="13"/>
        <v>5.2911258107466663E-2</v>
      </c>
      <c r="E132" s="151">
        <f t="shared" si="16"/>
        <v>3.8762308016347724E-2</v>
      </c>
      <c r="F132" s="151">
        <f t="shared" si="14"/>
        <v>5.7724894936797E-2</v>
      </c>
      <c r="G132" s="151">
        <v>6.9038630433075898E-3</v>
      </c>
      <c r="H132" s="530">
        <v>8.5000000000000006E-2</v>
      </c>
      <c r="I132" s="55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158.10358985215441</v>
      </c>
      <c r="D133" s="151">
        <f t="shared" ca="1" si="13"/>
        <v>4.8714150309243642E-2</v>
      </c>
      <c r="E133" s="151">
        <f t="shared" si="16"/>
        <v>4.1430312820269544E-2</v>
      </c>
      <c r="F133" s="151">
        <f t="shared" si="14"/>
        <v>4.0184799535435411E-2</v>
      </c>
      <c r="G133" s="151">
        <v>2.2957968389619499E-2</v>
      </c>
      <c r="H133" s="517">
        <v>0.08</v>
      </c>
      <c r="I133" s="151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173.46810440476017</v>
      </c>
      <c r="D134" s="153">
        <f t="shared" ca="1" si="13"/>
        <v>4.9992279112746063E-2</v>
      </c>
      <c r="E134" s="153">
        <f t="shared" si="16"/>
        <v>4.9992279112746063E-2</v>
      </c>
      <c r="F134" s="153">
        <f t="shared" si="14"/>
        <v>5.3570004967969487E-2</v>
      </c>
      <c r="G134" s="153">
        <v>9.9117418070731045E-3</v>
      </c>
      <c r="H134" s="518">
        <v>6.7500000000000004E-2</v>
      </c>
      <c r="I134" s="527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175.35453574329674</v>
      </c>
      <c r="D135" s="151">
        <f t="shared" ca="1" si="13"/>
        <v>4.9340133502430605E-2</v>
      </c>
      <c r="E135" s="151">
        <f t="shared" si="16"/>
        <v>5.0221796318839385E-2</v>
      </c>
      <c r="F135" s="151">
        <f t="shared" si="14"/>
        <v>4.9340133502430605E-2</v>
      </c>
      <c r="G135" s="151">
        <v>6.5507746744948303E-3</v>
      </c>
      <c r="H135" s="530">
        <v>0.06</v>
      </c>
      <c r="I135" s="55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166.5496517235384</v>
      </c>
      <c r="D136" s="151">
        <f t="shared" ca="1" si="13"/>
        <v>5.1273146247530432E-2</v>
      </c>
      <c r="E136" s="151">
        <f t="shared" si="16"/>
        <v>4.9236591968497834E-2</v>
      </c>
      <c r="F136" s="151">
        <f t="shared" si="14"/>
        <v>5.3316061805505077E-2</v>
      </c>
      <c r="G136" s="151">
        <v>1.4078803256514894E-2</v>
      </c>
      <c r="H136" s="530">
        <v>0.06</v>
      </c>
      <c r="I136" s="55">
        <v>0.06</v>
      </c>
      <c r="J136" s="149">
        <v>7806.1</v>
      </c>
      <c r="K136" s="149">
        <v>7969.7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163.07044476437574</v>
      </c>
      <c r="D137" s="151">
        <f t="shared" ca="1" si="13"/>
        <v>4.4777379861032252E-2</v>
      </c>
      <c r="E137" s="151">
        <f t="shared" si="16"/>
        <v>4.7011533625137769E-2</v>
      </c>
      <c r="F137" s="151">
        <f t="shared" si="14"/>
        <v>3.1415193778116635E-2</v>
      </c>
      <c r="G137" s="151">
        <v>5.7682247460744129E-4</v>
      </c>
      <c r="H137" s="517">
        <v>0.06</v>
      </c>
      <c r="I137" s="151">
        <v>0.06</v>
      </c>
      <c r="J137" s="149">
        <v>7988</v>
      </c>
      <c r="K137" s="149">
        <v>7904.6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179.73950561032478</v>
      </c>
      <c r="D138" s="153">
        <f t="shared" ca="1" si="13"/>
        <v>4.2499601046405155E-2</v>
      </c>
      <c r="E138" s="153">
        <f t="shared" si="16"/>
        <v>4.2499601046405155E-2</v>
      </c>
      <c r="F138" s="153">
        <f t="shared" si="14"/>
        <v>3.6153050885546767E-2</v>
      </c>
      <c r="G138" s="153">
        <v>1.5449802566972259E-2</v>
      </c>
      <c r="H138" s="518">
        <v>0.06</v>
      </c>
      <c r="I138" s="527">
        <v>0.06</v>
      </c>
      <c r="J138" s="147">
        <v>7975.1</v>
      </c>
      <c r="K138" s="147">
        <v>8001.7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185.68153194124395</v>
      </c>
      <c r="D139" s="151">
        <f t="shared" ca="1" si="13"/>
        <v>5.8892096256152771E-2</v>
      </c>
      <c r="E139" s="151">
        <f t="shared" si="16"/>
        <v>4.5103003854745083E-2</v>
      </c>
      <c r="F139" s="151">
        <f t="shared" si="14"/>
        <v>5.8892096256152771E-2</v>
      </c>
      <c r="G139" s="151">
        <v>2.5000000000000133E-2</v>
      </c>
      <c r="H139" s="530">
        <v>0.06</v>
      </c>
      <c r="I139" s="55">
        <v>0.06</v>
      </c>
      <c r="J139" s="149">
        <v>7988</v>
      </c>
      <c r="K139" s="149">
        <v>7884</v>
      </c>
      <c r="L139" s="73">
        <v>138.19999999999999</v>
      </c>
      <c r="M139" s="54">
        <f t="shared" si="12"/>
        <v>2.5983667409057221E-2</v>
      </c>
      <c r="N139" s="54">
        <f t="shared" si="15"/>
        <v>4.3806646525679671E-2</v>
      </c>
    </row>
    <row r="140" spans="1:219" s="135" customFormat="1" ht="15.75" customHeight="1" thickBot="1">
      <c r="A140" s="145">
        <v>45809</v>
      </c>
      <c r="B140" s="145" t="s">
        <v>109</v>
      </c>
      <c r="C140" s="143">
        <v>173.65901496726298</v>
      </c>
      <c r="D140" s="141">
        <f t="shared" ca="1" si="13"/>
        <v>5.0997794355364778E-2</v>
      </c>
      <c r="E140" s="141">
        <f t="shared" si="16"/>
        <v>4.2577048915345639E-2</v>
      </c>
      <c r="F140" s="141">
        <f t="shared" si="14"/>
        <v>4.2686148966109227E-2</v>
      </c>
      <c r="G140" s="141">
        <v>1.2000000000000899E-3</v>
      </c>
      <c r="H140" s="530">
        <v>0.06</v>
      </c>
      <c r="I140" s="55">
        <v>0.06</v>
      </c>
      <c r="J140" s="149">
        <v>7928</v>
      </c>
      <c r="K140" s="149">
        <v>8005.4181818181823</v>
      </c>
      <c r="L140" s="73">
        <v>138.69999999999999</v>
      </c>
      <c r="M140" s="54">
        <f t="shared" si="12"/>
        <v>3.6179450072360009E-3</v>
      </c>
      <c r="N140" s="54">
        <f t="shared" si="15"/>
        <v>3.9730134932533634E-2</v>
      </c>
    </row>
    <row r="141" spans="1:219" s="135" customFormat="1" ht="15.75" customHeight="1">
      <c r="A141" s="145">
        <v>45901</v>
      </c>
      <c r="B141" s="145" t="s">
        <v>110</v>
      </c>
      <c r="C141" s="143">
        <v>170.13719265793969</v>
      </c>
      <c r="D141" s="141">
        <f t="shared" ca="1" si="13"/>
        <v>4.8523442112269555E-2</v>
      </c>
      <c r="E141" s="141">
        <f t="shared" si="16"/>
        <v>4.5360510001764665E-2</v>
      </c>
      <c r="F141" s="141">
        <f t="shared" si="14"/>
        <v>4.3335552949370193E-2</v>
      </c>
      <c r="G141" s="141">
        <v>1.2000000000000899E-3</v>
      </c>
      <c r="H141" s="524">
        <v>0.06</v>
      </c>
      <c r="I141" s="141">
        <v>0.06</v>
      </c>
      <c r="J141" s="144">
        <v>7583.3319999999994</v>
      </c>
      <c r="K141" s="144">
        <v>7472.22</v>
      </c>
      <c r="L141" s="143">
        <v>139.25654858708151</v>
      </c>
      <c r="M141" s="142">
        <f t="shared" si="12"/>
        <v>4.0126069724695235E-3</v>
      </c>
      <c r="N141" s="141">
        <f t="shared" si="15"/>
        <v>4.3120214135442092E-2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184.89702823117051</v>
      </c>
      <c r="D142" s="136">
        <f t="shared" ca="1" si="13"/>
        <v>4.3318267167058E-2</v>
      </c>
      <c r="E142" s="136">
        <f t="shared" si="16"/>
        <v>4.3318267167058E-2</v>
      </c>
      <c r="F142" s="136">
        <f t="shared" si="14"/>
        <v>2.8694429771200181E-2</v>
      </c>
      <c r="G142" s="136">
        <v>1.2000000000000899E-3</v>
      </c>
      <c r="H142" s="525">
        <v>0.06</v>
      </c>
      <c r="I142" s="531">
        <v>0.06</v>
      </c>
      <c r="J142" s="139">
        <v>7750</v>
      </c>
      <c r="K142" s="139">
        <v>7638.887999999999</v>
      </c>
      <c r="L142" s="138">
        <v>140.08813848794168</v>
      </c>
      <c r="M142" s="137">
        <f t="shared" si="12"/>
        <v>5.9716394618249957E-3</v>
      </c>
      <c r="N142" s="136">
        <f t="shared" si="15"/>
        <v>4.0001028121319226E-2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188.84788847945373</v>
      </c>
      <c r="D143" s="141">
        <f t="shared" ca="1" si="13"/>
        <v>1.705261963915583E-2</v>
      </c>
      <c r="E143" s="141">
        <f t="shared" si="16"/>
        <v>3.237217078876653E-2</v>
      </c>
      <c r="F143" s="141">
        <f t="shared" si="14"/>
        <v>1.705261963915583E-2</v>
      </c>
      <c r="G143" s="141">
        <v>1.3400000000000079E-2</v>
      </c>
      <c r="H143" s="524">
        <v>0.06</v>
      </c>
      <c r="I143" s="141">
        <v>0.06</v>
      </c>
      <c r="J143" s="144">
        <v>7787.5</v>
      </c>
      <c r="K143" s="144">
        <v>7762.5</v>
      </c>
      <c r="L143" s="143">
        <v>142.47090583850823</v>
      </c>
      <c r="M143" s="142">
        <f t="shared" si="12"/>
        <v>1.7009058556172185E-2</v>
      </c>
      <c r="N143" s="141">
        <f t="shared" si="15"/>
        <v>3.0903804909611088E-2</v>
      </c>
    </row>
    <row r="144" spans="1:219" s="135" customFormat="1" ht="15.75" customHeight="1">
      <c r="A144" s="145">
        <v>46174</v>
      </c>
      <c r="B144" s="145" t="s">
        <v>114</v>
      </c>
      <c r="C144" s="143">
        <v>178.77254181792054</v>
      </c>
      <c r="D144" s="141">
        <f t="shared" ca="1" si="13"/>
        <v>2.3041884530151657E-2</v>
      </c>
      <c r="E144" s="141">
        <f t="shared" si="16"/>
        <v>2.9201936027408282E-2</v>
      </c>
      <c r="F144" s="141">
        <f t="shared" si="14"/>
        <v>2.9445789794566801E-2</v>
      </c>
      <c r="G144" s="141">
        <v>1.3400000000000079E-2</v>
      </c>
      <c r="H144" s="524">
        <v>0.06</v>
      </c>
      <c r="I144" s="141">
        <v>0.06</v>
      </c>
      <c r="J144" s="144">
        <v>7825</v>
      </c>
      <c r="K144" s="144">
        <v>7800</v>
      </c>
      <c r="L144" s="143">
        <v>143.19048835887457</v>
      </c>
      <c r="M144" s="142">
        <f t="shared" si="12"/>
        <v>5.0507331032343394E-3</v>
      </c>
      <c r="N144" s="141">
        <f t="shared" si="15"/>
        <v>3.2375546927718712E-2</v>
      </c>
    </row>
    <row r="145" spans="1:219" s="135" customFormat="1" ht="15.75" customHeight="1">
      <c r="A145" s="145">
        <v>46266</v>
      </c>
      <c r="B145" s="145" t="s">
        <v>115</v>
      </c>
      <c r="C145" s="143">
        <v>177.28124919351794</v>
      </c>
      <c r="D145" s="141">
        <f t="shared" ca="1" si="13"/>
        <v>2.9130478529796555E-2</v>
      </c>
      <c r="E145" s="141">
        <f t="shared" si="16"/>
        <v>2.9019969107154653E-2</v>
      </c>
      <c r="F145" s="141">
        <f t="shared" si="14"/>
        <v>4.1989975407325186E-2</v>
      </c>
      <c r="G145" s="141">
        <v>1.3400000000000079E-2</v>
      </c>
      <c r="H145" s="524">
        <v>0.06</v>
      </c>
      <c r="I145" s="141">
        <v>0.06</v>
      </c>
      <c r="J145" s="144">
        <v>7862.5</v>
      </c>
      <c r="K145" s="144">
        <v>7837.5</v>
      </c>
      <c r="L145" s="143">
        <v>143.73268404846451</v>
      </c>
      <c r="M145" s="142">
        <f t="shared" si="12"/>
        <v>3.7865342579950223E-3</v>
      </c>
      <c r="N145" s="141">
        <f t="shared" si="15"/>
        <v>3.2143087752773969E-2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195.00849509402511</v>
      </c>
      <c r="D146" s="136">
        <f t="shared" ca="1" si="13"/>
        <v>3.5745112983238014E-2</v>
      </c>
      <c r="E146" s="136">
        <f t="shared" si="16"/>
        <v>3.5745112983238014E-2</v>
      </c>
      <c r="F146" s="136">
        <f t="shared" si="14"/>
        <v>5.4687016657793741E-2</v>
      </c>
      <c r="G146" s="136">
        <v>1.3400000000000079E-2</v>
      </c>
      <c r="H146" s="525">
        <v>5.5E-2</v>
      </c>
      <c r="I146" s="531">
        <v>5.7500000000000002E-2</v>
      </c>
      <c r="J146" s="139">
        <v>7900</v>
      </c>
      <c r="K146" s="139">
        <v>7875</v>
      </c>
      <c r="L146" s="138">
        <v>144.98966414247019</v>
      </c>
      <c r="M146" s="137">
        <f t="shared" si="12"/>
        <v>8.7452627934079263E-3</v>
      </c>
      <c r="N146" s="136">
        <f t="shared" si="15"/>
        <v>3.4988869917422782E-2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197.72100710394108</v>
      </c>
      <c r="D147" s="141">
        <f t="shared" ca="1" si="13"/>
        <v>4.6985532620624104E-2</v>
      </c>
      <c r="E147" s="141">
        <f t="shared" si="16"/>
        <v>4.3540596927453157E-2</v>
      </c>
      <c r="F147" s="141">
        <f t="shared" si="14"/>
        <v>4.6985532620624104E-2</v>
      </c>
      <c r="G147" s="141">
        <v>6.0000000000000053E-3</v>
      </c>
      <c r="H147" s="524">
        <v>5.5E-2</v>
      </c>
      <c r="I147" s="141">
        <v>5.5E-2</v>
      </c>
      <c r="J147" s="144">
        <v>7919.2468469140586</v>
      </c>
      <c r="K147" s="144">
        <v>7906.4156156380195</v>
      </c>
      <c r="L147" s="143">
        <v>147.45580182990918</v>
      </c>
      <c r="M147" s="142">
        <f t="shared" si="12"/>
        <v>1.7009058556171963E-2</v>
      </c>
      <c r="N147" s="141">
        <f t="shared" si="15"/>
        <v>3.4988869917422782E-2</v>
      </c>
    </row>
    <row r="148" spans="1:219" s="135" customFormat="1" ht="15.75" customHeight="1">
      <c r="A148" s="145">
        <v>46539</v>
      </c>
      <c r="B148" s="145" t="s">
        <v>123</v>
      </c>
      <c r="C148" s="143">
        <v>185.80550473915272</v>
      </c>
      <c r="D148" s="141">
        <f t="shared" ca="1" si="13"/>
        <v>4.326767566441525E-2</v>
      </c>
      <c r="E148" s="141">
        <f t="shared" si="16"/>
        <v>4.5888592690445096E-2</v>
      </c>
      <c r="F148" s="141">
        <f t="shared" si="14"/>
        <v>3.934028598415984E-2</v>
      </c>
      <c r="G148" s="141">
        <v>5.9999999999997833E-3</v>
      </c>
      <c r="H148" s="524">
        <v>5.5E-2</v>
      </c>
      <c r="I148" s="141">
        <v>5.5E-2</v>
      </c>
      <c r="J148" s="144">
        <v>7938.4936938281171</v>
      </c>
      <c r="K148" s="144">
        <v>7925.6624625520781</v>
      </c>
      <c r="L148" s="143">
        <v>148.20056172947548</v>
      </c>
      <c r="M148" s="142">
        <f t="shared" ref="M148:M154" si="17">L148/L147-1</f>
        <v>5.0507331032345615E-3</v>
      </c>
      <c r="N148" s="141">
        <f t="shared" si="15"/>
        <v>3.4988869917422782E-2</v>
      </c>
    </row>
    <row r="149" spans="1:219" s="135" customFormat="1" ht="15.75" customHeight="1">
      <c r="A149" s="145">
        <v>46631</v>
      </c>
      <c r="B149" s="145" t="s">
        <v>124</v>
      </c>
      <c r="C149" s="143">
        <v>182.91008239770926</v>
      </c>
      <c r="D149" s="141">
        <f t="shared" ca="1" si="13"/>
        <v>3.9520734768208277E-2</v>
      </c>
      <c r="E149" s="141">
        <f t="shared" si="16"/>
        <v>4.3363164771206719E-2</v>
      </c>
      <c r="F149" s="141">
        <f t="shared" si="14"/>
        <v>3.1750866094399921E-2</v>
      </c>
      <c r="G149" s="141">
        <v>6.0000000000000053E-3</v>
      </c>
      <c r="H149" s="524">
        <v>5.5E-2</v>
      </c>
      <c r="I149" s="141">
        <v>5.5E-2</v>
      </c>
      <c r="J149" s="144">
        <v>7957.7405407421757</v>
      </c>
      <c r="K149" s="144">
        <v>7944.9093094661366</v>
      </c>
      <c r="L149" s="143">
        <v>148.76172823351826</v>
      </c>
      <c r="M149" s="142">
        <f t="shared" si="17"/>
        <v>3.7865342579950223E-3</v>
      </c>
      <c r="N149" s="141">
        <f t="shared" si="15"/>
        <v>3.4988869917422782E-2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199.73098955129279</v>
      </c>
      <c r="D150" s="136">
        <f t="shared" ca="1" si="13"/>
        <v>3.5487293064876191E-2</v>
      </c>
      <c r="E150" s="136">
        <f t="shared" si="16"/>
        <v>3.5487293064876191E-2</v>
      </c>
      <c r="F150" s="136">
        <f t="shared" si="14"/>
        <v>2.4216865295999979E-2</v>
      </c>
      <c r="G150" s="136">
        <v>6.0000000000000053E-3</v>
      </c>
      <c r="H150" s="525">
        <v>5.5E-2</v>
      </c>
      <c r="I150" s="531">
        <v>5.5E-2</v>
      </c>
      <c r="J150" s="139">
        <v>7976.9873876562369</v>
      </c>
      <c r="K150" s="139">
        <v>7964.1561563801952</v>
      </c>
      <c r="L150" s="138">
        <v>150.06268864052194</v>
      </c>
      <c r="M150" s="137">
        <f t="shared" si="17"/>
        <v>8.7452627934081484E-3</v>
      </c>
      <c r="N150" s="136">
        <f t="shared" si="15"/>
        <v>3.4988869917423004E-2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203.39491617912327</v>
      </c>
      <c r="D151" s="141">
        <f t="shared" ca="1" si="13"/>
        <v>2.8696541446399992E-2</v>
      </c>
      <c r="E151" s="141">
        <f t="shared" si="16"/>
        <v>3.0794222930698778E-2</v>
      </c>
      <c r="F151" s="141">
        <f t="shared" ref="F151:F154" si="18">C151/C147-1</f>
        <v>2.8696541446399992E-2</v>
      </c>
      <c r="G151" s="141">
        <v>1.0399999999999965E-2</v>
      </c>
      <c r="H151" s="524">
        <v>5.5E-2</v>
      </c>
      <c r="I151" s="141">
        <v>5.5E-2</v>
      </c>
      <c r="J151" s="144">
        <v>7996.4217996923871</v>
      </c>
      <c r="K151" s="144">
        <v>7983.4655250016203</v>
      </c>
      <c r="L151" s="143">
        <v>152.61511369870519</v>
      </c>
      <c r="M151" s="142">
        <f t="shared" si="17"/>
        <v>1.7009058556171963E-2</v>
      </c>
      <c r="N151" s="141">
        <f t="shared" ref="N151:N154" si="19">L151/L147-1</f>
        <v>3.4988869917423004E-2</v>
      </c>
    </row>
    <row r="152" spans="1:219" s="135" customFormat="1" ht="15.75" customHeight="1">
      <c r="A152" s="145">
        <v>46905</v>
      </c>
      <c r="B152" s="145" t="s">
        <v>127</v>
      </c>
      <c r="C152" s="143">
        <v>191.97346908546774</v>
      </c>
      <c r="D152" s="141">
        <f t="shared" ca="1" si="13"/>
        <v>3.0876283792192982E-2</v>
      </c>
      <c r="E152" s="141">
        <f t="shared" si="16"/>
        <v>2.9363222744868134E-2</v>
      </c>
      <c r="F152" s="141">
        <f t="shared" si="18"/>
        <v>3.3195810613760202E-2</v>
      </c>
      <c r="G152" s="141">
        <v>1.0399999999999965E-2</v>
      </c>
      <c r="H152" s="524">
        <v>5.5E-2</v>
      </c>
      <c r="I152" s="141">
        <v>5.5E-2</v>
      </c>
      <c r="J152" s="144">
        <v>8015.8562117285373</v>
      </c>
      <c r="K152" s="144">
        <v>8002.8999370377705</v>
      </c>
      <c r="L152" s="143">
        <v>153.38593190551714</v>
      </c>
      <c r="M152" s="142">
        <f t="shared" si="17"/>
        <v>5.0507331032345615E-3</v>
      </c>
      <c r="N152" s="141">
        <f t="shared" si="19"/>
        <v>3.4988869917423226E-2</v>
      </c>
    </row>
    <row r="153" spans="1:219" s="135" customFormat="1" ht="15.75" customHeight="1">
      <c r="A153" s="145">
        <v>46997</v>
      </c>
      <c r="B153" s="145" t="s">
        <v>128</v>
      </c>
      <c r="C153" s="143">
        <v>189.8084919813073</v>
      </c>
      <c r="D153" s="141">
        <f t="shared" ca="1" si="13"/>
        <v>3.3084520307542942E-2</v>
      </c>
      <c r="E153" s="141">
        <f t="shared" si="16"/>
        <v>3.0813485819258579E-2</v>
      </c>
      <c r="F153" s="141">
        <f t="shared" si="18"/>
        <v>3.7714758493184286E-2</v>
      </c>
      <c r="G153" s="141">
        <v>1.0399999999999965E-2</v>
      </c>
      <c r="H153" s="524">
        <v>5.5E-2</v>
      </c>
      <c r="I153" s="141">
        <v>5.5E-2</v>
      </c>
      <c r="J153" s="144">
        <v>8035.2906237646876</v>
      </c>
      <c r="K153" s="144">
        <v>8022.3343490739207</v>
      </c>
      <c r="L153" s="143">
        <v>153.96673299137188</v>
      </c>
      <c r="M153" s="142">
        <f t="shared" si="17"/>
        <v>3.7865342579950223E-3</v>
      </c>
      <c r="N153" s="141">
        <f t="shared" si="19"/>
        <v>3.4988869917423226E-2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208.17031715697519</v>
      </c>
      <c r="D154" s="136">
        <f t="shared" ca="1" si="13"/>
        <v>3.5474759289937374E-2</v>
      </c>
      <c r="E154" s="136">
        <f t="shared" ref="E154" si="20">AVERAGE(C151:C154)/AVERAGE(C147:C150)-1</f>
        <v>3.5474759289937374E-2</v>
      </c>
      <c r="F154" s="136">
        <f t="shared" si="18"/>
        <v>4.2253471154585664E-2</v>
      </c>
      <c r="G154" s="136">
        <v>1.0399999999999743E-2</v>
      </c>
      <c r="H154" s="525">
        <v>5.5E-2</v>
      </c>
      <c r="I154" s="531">
        <v>5.5E-2</v>
      </c>
      <c r="J154" s="139">
        <v>8054.7250358008423</v>
      </c>
      <c r="K154" s="139">
        <v>8041.768761110071</v>
      </c>
      <c r="L154" s="138">
        <v>155.31321253282388</v>
      </c>
      <c r="M154" s="137">
        <f t="shared" si="17"/>
        <v>8.7452627934077043E-3</v>
      </c>
      <c r="N154" s="136">
        <f t="shared" si="19"/>
        <v>3.4988869917422782E-2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6" sqref="A6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272</v>
      </c>
      <c r="Q4" s="123" t="s">
        <v>272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2.3145213369369921E-2</v>
      </c>
      <c r="AA4" s="125">
        <v>2.0150500624999568E-2</v>
      </c>
      <c r="AB4" s="125">
        <v>2.5289090936727598E-2</v>
      </c>
      <c r="AC4" s="125">
        <v>2.6512442173612261E-2</v>
      </c>
      <c r="AD4" s="125">
        <v>2.4943138730512571E-2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4.5036535114433951E-2</v>
      </c>
      <c r="AA5" s="121">
        <v>4.5002381369940059E-2</v>
      </c>
      <c r="AB5" s="121">
        <v>4.5002381369940059E-2</v>
      </c>
      <c r="AC5" s="121">
        <v>2.0000000000000018E-2</v>
      </c>
      <c r="AD5" s="121">
        <v>4.5002381369939615E-2</v>
      </c>
    </row>
    <row r="6" spans="3:30" ht="14.1" customHeight="1">
      <c r="C6" s="120" t="s">
        <v>266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41.7</v>
      </c>
      <c r="AA6" s="114">
        <v>42.472319008895226</v>
      </c>
      <c r="AB6" s="114">
        <v>43.301145860096867</v>
      </c>
      <c r="AC6" s="114">
        <v>3.6</v>
      </c>
      <c r="AD6" s="114">
        <v>44.146146868144719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0.08</v>
      </c>
      <c r="AA7" s="106">
        <v>7.4999999999999997E-2</v>
      </c>
      <c r="AB7" s="106">
        <v>7.2499999999999995E-2</v>
      </c>
      <c r="AC7" s="106">
        <v>0.04</v>
      </c>
      <c r="AD7" s="106">
        <v>7.2499999999999995E-2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10" activePane="bottomRight" state="frozen"/>
      <selection activeCell="AA28" sqref="AA28"/>
      <selection pane="topRight" activeCell="AA28" sqref="AA28"/>
      <selection pane="bottomLeft" activeCell="AA28" sqref="AA28"/>
      <selection pane="bottomRight" activeCell="I138" sqref="I138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272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272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272</v>
      </c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272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272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272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272</v>
      </c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272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272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272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272</v>
      </c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272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272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272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272</v>
      </c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272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272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272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272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272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272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272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272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272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272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272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272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272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272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272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272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272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272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272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272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272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272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272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272</v>
      </c>
      <c r="M41" s="54"/>
      <c r="N41" s="155"/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272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532">
        <v>0.05</v>
      </c>
      <c r="I69" s="218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533">
        <v>7.2499999999999995E-2</v>
      </c>
      <c r="I70" s="216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532">
        <v>7.2499999999999995E-2</v>
      </c>
      <c r="I71" s="218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532">
        <v>7.2499999999999995E-2</v>
      </c>
      <c r="I72" s="218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532">
        <v>7.7499999999999999E-2</v>
      </c>
      <c r="I73" s="218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533">
        <v>7.7499999999999999E-2</v>
      </c>
      <c r="I74" s="216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532">
        <v>0.09</v>
      </c>
      <c r="I75" s="218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532">
        <v>0.08</v>
      </c>
      <c r="I76" s="218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532">
        <v>0.08</v>
      </c>
      <c r="I77" s="218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533">
        <v>6.25E-2</v>
      </c>
      <c r="I78" s="216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532">
        <v>6.25E-2</v>
      </c>
      <c r="I79" s="218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532">
        <v>6.25E-2</v>
      </c>
      <c r="I80" s="218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532">
        <v>6.25E-2</v>
      </c>
      <c r="I81" s="218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533">
        <v>6.25E-2</v>
      </c>
      <c r="I82" s="216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532">
        <v>7.4999999999999997E-2</v>
      </c>
      <c r="I83" s="218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532">
        <v>0.08</v>
      </c>
      <c r="I84" s="218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532">
        <v>0.08</v>
      </c>
      <c r="I85" s="218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533">
        <v>8.7499999999999994E-2</v>
      </c>
      <c r="I86" s="216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532">
        <v>8.7499999999999994E-2</v>
      </c>
      <c r="I87" s="218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532">
        <v>8.7499999999999994E-2</v>
      </c>
      <c r="I88" s="218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532">
        <v>0.09</v>
      </c>
      <c r="I89" s="218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533">
        <v>9.2499999999999999E-2</v>
      </c>
      <c r="I90" s="216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532">
        <v>9.2499999999999999E-2</v>
      </c>
      <c r="I91" s="218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532">
        <v>9.2499999999999999E-2</v>
      </c>
      <c r="I92" s="218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532">
        <v>0.14000000000000001</v>
      </c>
      <c r="I93" s="218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533">
        <v>0.14990000000000001</v>
      </c>
      <c r="I94" s="216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532">
        <v>0.157</v>
      </c>
      <c r="I95" s="534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532">
        <v>0.125</v>
      </c>
      <c r="I96" s="534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532">
        <v>0.129</v>
      </c>
      <c r="I97" s="218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533">
        <v>0.13970000000000002</v>
      </c>
      <c r="I98" s="216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532">
        <v>0.1396</v>
      </c>
      <c r="I99" s="534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532">
        <v>0.12189999999999999</v>
      </c>
      <c r="I100" s="534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532">
        <v>0.13500000000000001</v>
      </c>
      <c r="I101" s="218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533">
        <v>0.12269999999999999</v>
      </c>
      <c r="I102" s="216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535">
        <v>0.153</v>
      </c>
      <c r="I103" s="534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532">
        <v>0.11460000000000001</v>
      </c>
      <c r="I104" s="534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532">
        <v>0.1195</v>
      </c>
      <c r="I105" s="218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1.0862194463625574E-2</v>
      </c>
      <c r="H106" s="533">
        <v>0.1</v>
      </c>
      <c r="I106" s="216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1.8741521189147958E-2</v>
      </c>
      <c r="H107" s="535">
        <v>0.11630000000000001</v>
      </c>
      <c r="I107" s="534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-1.5438212001802731E-2</v>
      </c>
      <c r="H108" s="532">
        <v>8.0500000000000002E-2</v>
      </c>
      <c r="I108" s="534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6.5391442723172766E-4</v>
      </c>
      <c r="H109" s="532">
        <v>8.0500000000000002E-2</v>
      </c>
      <c r="I109" s="534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4.3195621083258473E-4</v>
      </c>
      <c r="H110" s="533">
        <v>8.5600000000000009E-2</v>
      </c>
      <c r="I110" s="216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535">
        <v>8.14E-2</v>
      </c>
      <c r="I111" s="534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532">
        <v>7.6999999999999999E-2</v>
      </c>
      <c r="I112" s="534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532">
        <v>8.5999999999999993E-2</v>
      </c>
      <c r="I113" s="534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533">
        <v>8.2500000000000004E-2</v>
      </c>
      <c r="I114" s="216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536">
        <v>7.7199999999999991E-2</v>
      </c>
      <c r="I115" s="534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532">
        <v>8.1500000000000003E-2</v>
      </c>
      <c r="I116" s="534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532">
        <v>7.2800000000000004E-2</v>
      </c>
      <c r="I117" s="534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533">
        <v>8.5699999999999998E-2</v>
      </c>
      <c r="I118" s="216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536">
        <v>9.7500000000000003E-2</v>
      </c>
      <c r="I119" s="534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536">
        <v>8.5000000000000006E-2</v>
      </c>
      <c r="I120" s="534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532">
        <v>4.4999999999999998E-2</v>
      </c>
      <c r="I121" s="534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533">
        <v>4.4999999999999998E-2</v>
      </c>
      <c r="I122" s="216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536">
        <v>4.4999999999999998E-2</v>
      </c>
      <c r="I123" s="534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536">
        <v>4.4999999999999998E-2</v>
      </c>
      <c r="I124" s="534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532">
        <v>0.05</v>
      </c>
      <c r="I125" s="534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2.0023937341938414E-2</v>
      </c>
      <c r="H126" s="533">
        <v>5.7500000000000002E-2</v>
      </c>
      <c r="I126" s="216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9.8496425094576345E-3</v>
      </c>
      <c r="H127" s="536">
        <v>7.2499999999999995E-2</v>
      </c>
      <c r="I127" s="534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1.4216136114866718E-2</v>
      </c>
      <c r="H128" s="536">
        <v>9.2499999999999999E-2</v>
      </c>
      <c r="I128" s="534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-1.7387899564055509E-2</v>
      </c>
      <c r="H129" s="532">
        <v>0.10249999999999999</v>
      </c>
      <c r="I129" s="534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-1.680919258092517E-2</v>
      </c>
      <c r="H130" s="533">
        <v>0.115</v>
      </c>
      <c r="I130" s="216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4.0097365950714892E-2</v>
      </c>
      <c r="H131" s="536">
        <v>0.115</v>
      </c>
      <c r="I131" s="534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-2.5681164033779513E-2</v>
      </c>
      <c r="H132" s="536">
        <v>0.1125</v>
      </c>
      <c r="I132" s="534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5.196398660586965E-3</v>
      </c>
      <c r="H133" s="532">
        <v>0.1</v>
      </c>
      <c r="I133" s="534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1.155457425406814E-2</v>
      </c>
      <c r="H134" s="533">
        <v>0.09</v>
      </c>
      <c r="I134" s="216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8.6788136167439411E-3</v>
      </c>
      <c r="H135" s="536">
        <v>0.09</v>
      </c>
      <c r="I135" s="534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1.8095424397694515E-2</v>
      </c>
      <c r="H136" s="536">
        <v>8.5000000000000006E-2</v>
      </c>
      <c r="I136" s="534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5.4334494544776568E-3</v>
      </c>
      <c r="H137" s="532">
        <v>8.5000000000000006E-2</v>
      </c>
      <c r="I137" s="534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3.402761172782709E-3</v>
      </c>
      <c r="H138" s="533">
        <v>8.7499999999999994E-2</v>
      </c>
      <c r="I138" s="216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108.05943466276059</v>
      </c>
      <c r="D139" s="151">
        <f t="shared" ca="1" si="6"/>
        <v>3.4386689430579986E-2</v>
      </c>
      <c r="E139" s="151">
        <f t="shared" si="8"/>
        <v>3.9418551059415163E-2</v>
      </c>
      <c r="F139" s="151">
        <f t="shared" si="7"/>
        <v>3.4386689430579986E-2</v>
      </c>
      <c r="G139" s="151">
        <v>5.3828521403960217E-3</v>
      </c>
      <c r="H139" s="536">
        <v>0.09</v>
      </c>
      <c r="I139" s="534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 thickBot="1">
      <c r="A140" s="145">
        <v>45809</v>
      </c>
      <c r="B140" s="145" t="s">
        <v>109</v>
      </c>
      <c r="C140" s="143">
        <v>113.4150815634251</v>
      </c>
      <c r="D140" s="141">
        <f t="shared" ca="1" si="6"/>
        <v>2.6634982825952669E-2</v>
      </c>
      <c r="E140" s="141">
        <f t="shared" si="8"/>
        <v>3.2874377823097101E-2</v>
      </c>
      <c r="F140" s="141">
        <f t="shared" si="7"/>
        <v>1.9356641111066386E-2</v>
      </c>
      <c r="G140" s="141">
        <v>4.9999999999998934E-3</v>
      </c>
      <c r="H140" s="536">
        <v>9.2499999999999999E-2</v>
      </c>
      <c r="I140" s="534">
        <v>9.2499999999999999E-2</v>
      </c>
      <c r="J140" s="149">
        <v>39.9</v>
      </c>
      <c r="K140" s="149">
        <v>41.99</v>
      </c>
      <c r="L140" s="73">
        <v>113.30589616</v>
      </c>
      <c r="M140" s="54">
        <f t="shared" si="9"/>
        <v>3.4396541135861547E-3</v>
      </c>
      <c r="N140" s="54">
        <f t="shared" si="10"/>
        <v>4.585807945195719E-2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109.29580729798398</v>
      </c>
      <c r="D141" s="141">
        <f t="shared" ca="1" si="6"/>
        <v>2.4071905642249591E-2</v>
      </c>
      <c r="E141" s="141">
        <f t="shared" si="8"/>
        <v>2.6845102304887014E-2</v>
      </c>
      <c r="F141" s="141">
        <f t="shared" si="7"/>
        <v>1.8917189270422297E-2</v>
      </c>
      <c r="G141" s="141">
        <v>4.9999999999998934E-3</v>
      </c>
      <c r="H141" s="537">
        <v>8.7499999999999994E-2</v>
      </c>
      <c r="I141" s="538">
        <v>8.8749999999999996E-2</v>
      </c>
      <c r="J141" s="144">
        <v>40.680000000000007</v>
      </c>
      <c r="K141" s="144">
        <v>40</v>
      </c>
      <c r="L141" s="143">
        <v>114.57195097732617</v>
      </c>
      <c r="M141" s="142">
        <f t="shared" si="9"/>
        <v>1.1173777007494445E-2</v>
      </c>
      <c r="N141" s="141">
        <f t="shared" si="10"/>
        <v>4.9475922310867393E-2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117.21198844645093</v>
      </c>
      <c r="D142" s="136">
        <f t="shared" ca="1" si="6"/>
        <v>2.3145213369369921E-2</v>
      </c>
      <c r="E142" s="136">
        <f t="shared" si="8"/>
        <v>2.3145213369369921E-2</v>
      </c>
      <c r="F142" s="136">
        <f t="shared" si="7"/>
        <v>2.0539124309268963E-2</v>
      </c>
      <c r="G142" s="136">
        <v>4.9999999999998934E-3</v>
      </c>
      <c r="H142" s="539">
        <v>0.08</v>
      </c>
      <c r="I142" s="540">
        <v>8.2500000000000004E-2</v>
      </c>
      <c r="J142" s="139">
        <v>41.7</v>
      </c>
      <c r="K142" s="139">
        <v>41.02000000000001</v>
      </c>
      <c r="L142" s="138">
        <v>115.25941210472168</v>
      </c>
      <c r="M142" s="137">
        <f t="shared" si="9"/>
        <v>6.0002567952390784E-3</v>
      </c>
      <c r="N142" s="136">
        <f t="shared" si="10"/>
        <v>4.5036535114433951E-2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110.23688636846967</v>
      </c>
      <c r="D143" s="141">
        <f t="shared" ca="1" si="6"/>
        <v>2.015050062499979E-2</v>
      </c>
      <c r="E143" s="141">
        <f t="shared" si="8"/>
        <v>1.9751841023347483E-2</v>
      </c>
      <c r="F143" s="141">
        <f t="shared" si="7"/>
        <v>2.015050062499979E-2</v>
      </c>
      <c r="G143" s="141">
        <v>4.9999999999998934E-3</v>
      </c>
      <c r="H143" s="537">
        <v>0.08</v>
      </c>
      <c r="I143" s="538">
        <v>0.08</v>
      </c>
      <c r="J143" s="144">
        <v>41.893079752223805</v>
      </c>
      <c r="K143" s="144">
        <v>41.764359917407937</v>
      </c>
      <c r="L143" s="143">
        <v>118.37905250025086</v>
      </c>
      <c r="M143" s="142">
        <f t="shared" si="9"/>
        <v>2.706625288609632E-2</v>
      </c>
      <c r="N143" s="141">
        <f t="shared" si="10"/>
        <v>4.8367644764107931E-2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115.70045223535328</v>
      </c>
      <c r="D144" s="141">
        <f t="shared" ca="1" si="6"/>
        <v>2.0150500624999568E-2</v>
      </c>
      <c r="E144" s="141">
        <f t="shared" si="8"/>
        <v>1.9952890835249759E-2</v>
      </c>
      <c r="F144" s="141">
        <f t="shared" si="7"/>
        <v>2.0150500624999568E-2</v>
      </c>
      <c r="G144" s="141">
        <v>4.9999999999998934E-3</v>
      </c>
      <c r="H144" s="537">
        <v>7.7499999999999999E-2</v>
      </c>
      <c r="I144" s="538">
        <v>7.7499999999999999E-2</v>
      </c>
      <c r="J144" s="144">
        <v>42.086159504447608</v>
      </c>
      <c r="K144" s="144">
        <v>41.957439669631739</v>
      </c>
      <c r="L144" s="143">
        <v>118.81440844392844</v>
      </c>
      <c r="M144" s="142">
        <f t="shared" si="9"/>
        <v>3.677643421555965E-3</v>
      </c>
      <c r="N144" s="141">
        <f t="shared" si="10"/>
        <v>4.8616289801457713E-2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111.49817253125183</v>
      </c>
      <c r="D145" s="141">
        <f t="shared" ca="1" si="6"/>
        <v>2.0150500624999568E-2</v>
      </c>
      <c r="E145" s="141">
        <f t="shared" si="8"/>
        <v>2.0250662793423135E-2</v>
      </c>
      <c r="F145" s="141">
        <f t="shared" si="7"/>
        <v>2.0150500624999346E-2</v>
      </c>
      <c r="G145" s="141">
        <v>4.9999999999998934E-3</v>
      </c>
      <c r="H145" s="537">
        <v>7.4999999999999997E-2</v>
      </c>
      <c r="I145" s="538">
        <v>7.4999999999999997E-2</v>
      </c>
      <c r="J145" s="144">
        <v>42.27923925667141</v>
      </c>
      <c r="K145" s="144">
        <v>42.150519421855542</v>
      </c>
      <c r="L145" s="143">
        <v>119.90519400464164</v>
      </c>
      <c r="M145" s="142">
        <f t="shared" si="9"/>
        <v>9.1805831885110045E-3</v>
      </c>
      <c r="N145" s="141">
        <f t="shared" si="10"/>
        <v>4.6549290483592465E-2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119.57386869289859</v>
      </c>
      <c r="D146" s="136">
        <f t="shared" ca="1" si="6"/>
        <v>2.0150500624999568E-2</v>
      </c>
      <c r="E146" s="136">
        <f t="shared" si="8"/>
        <v>2.0150500624999568E-2</v>
      </c>
      <c r="F146" s="136">
        <f t="shared" si="7"/>
        <v>2.0150500624999568E-2</v>
      </c>
      <c r="G146" s="136">
        <v>4.9999999999998934E-3</v>
      </c>
      <c r="H146" s="539">
        <v>7.4999999999999997E-2</v>
      </c>
      <c r="I146" s="540">
        <v>7.4999999999999997E-2</v>
      </c>
      <c r="J146" s="139">
        <v>42.472319008895226</v>
      </c>
      <c r="K146" s="139">
        <v>42.343599174079344</v>
      </c>
      <c r="L146" s="138">
        <v>120.44636012473345</v>
      </c>
      <c r="M146" s="137">
        <f t="shared" si="9"/>
        <v>4.5132833867969069E-3</v>
      </c>
      <c r="N146" s="136">
        <f t="shared" si="10"/>
        <v>4.5002381369940059E-2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112.6820122585557</v>
      </c>
      <c r="D147" s="141">
        <f t="shared" ca="1" si="6"/>
        <v>2.2180650874999541E-2</v>
      </c>
      <c r="E147" s="141">
        <f t="shared" si="8"/>
        <v>2.0647651771055875E-2</v>
      </c>
      <c r="F147" s="141">
        <f t="shared" si="7"/>
        <v>2.2180650874999541E-2</v>
      </c>
      <c r="G147" s="141">
        <v>6.9999999999998952E-3</v>
      </c>
      <c r="H147" s="537">
        <v>7.4999999999999997E-2</v>
      </c>
      <c r="I147" s="538">
        <v>7.4999999999999997E-2</v>
      </c>
      <c r="J147" s="144">
        <v>42.679525721695626</v>
      </c>
      <c r="K147" s="144">
        <v>42.541387913162026</v>
      </c>
      <c r="L147" s="143">
        <v>123.70639176707931</v>
      </c>
      <c r="M147" s="142">
        <f t="shared" si="9"/>
        <v>2.706625288609632E-2</v>
      </c>
      <c r="N147" s="141">
        <f t="shared" si="10"/>
        <v>4.5002381369940059E-2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118.50212031589299</v>
      </c>
      <c r="D148" s="141">
        <f t="shared" ca="1" si="6"/>
        <v>2.3222341216587949E-2</v>
      </c>
      <c r="E148" s="141">
        <f t="shared" si="8"/>
        <v>2.1684484383888813E-2</v>
      </c>
      <c r="F148" s="141">
        <f t="shared" si="7"/>
        <v>2.4214841224999395E-2</v>
      </c>
      <c r="G148" s="141">
        <v>6.9999999999998952E-3</v>
      </c>
      <c r="H148" s="537">
        <v>7.2499999999999995E-2</v>
      </c>
      <c r="I148" s="538">
        <v>7.2499999999999995E-2</v>
      </c>
      <c r="J148" s="144">
        <v>42.886732434496025</v>
      </c>
      <c r="K148" s="144">
        <v>42.748594625962426</v>
      </c>
      <c r="L148" s="143">
        <v>124.16133976496592</v>
      </c>
      <c r="M148" s="142">
        <f t="shared" si="9"/>
        <v>3.677643421555743E-3</v>
      </c>
      <c r="N148" s="141">
        <f t="shared" si="10"/>
        <v>4.5002381369939837E-2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114.42534294279156</v>
      </c>
      <c r="D149" s="141">
        <f t="shared" ca="1" si="6"/>
        <v>2.4223782359686252E-2</v>
      </c>
      <c r="E149" s="141">
        <f t="shared" si="8"/>
        <v>2.3173655718574659E-2</v>
      </c>
      <c r="F149" s="141">
        <f t="shared" si="7"/>
        <v>2.6253079714999572E-2</v>
      </c>
      <c r="G149" s="141">
        <v>6.9999999999998952E-3</v>
      </c>
      <c r="H149" s="537">
        <v>7.2499999999999995E-2</v>
      </c>
      <c r="I149" s="538">
        <v>7.2499999999999995E-2</v>
      </c>
      <c r="J149" s="144">
        <v>43.093939147296425</v>
      </c>
      <c r="K149" s="144">
        <v>42.955801338762825</v>
      </c>
      <c r="L149" s="143">
        <v>125.30121327347516</v>
      </c>
      <c r="M149" s="142">
        <f t="shared" si="9"/>
        <v>9.1805831885110045E-3</v>
      </c>
      <c r="N149" s="141">
        <f t="shared" si="10"/>
        <v>4.5002381369939837E-2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122.95725607614013</v>
      </c>
      <c r="D150" s="136">
        <f t="shared" ca="1" si="6"/>
        <v>2.5289090936727598E-2</v>
      </c>
      <c r="E150" s="136">
        <f t="shared" si="8"/>
        <v>2.5289090936727598E-2</v>
      </c>
      <c r="F150" s="136">
        <f t="shared" si="7"/>
        <v>2.8295374400999718E-2</v>
      </c>
      <c r="G150" s="136">
        <v>6.9999999999998952E-3</v>
      </c>
      <c r="H150" s="539">
        <v>7.2499999999999995E-2</v>
      </c>
      <c r="I150" s="540">
        <v>7.2499999999999995E-2</v>
      </c>
      <c r="J150" s="139">
        <v>43.301145860096867</v>
      </c>
      <c r="K150" s="139">
        <v>43.163008051563224</v>
      </c>
      <c r="L150" s="138">
        <v>125.86673315768785</v>
      </c>
      <c r="M150" s="137">
        <f t="shared" si="9"/>
        <v>4.5132833867971289E-3</v>
      </c>
      <c r="N150" s="136">
        <f t="shared" si="10"/>
        <v>4.5002381369940059E-2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45">
        <v>46813</v>
      </c>
      <c r="B151" s="145" t="s">
        <v>126</v>
      </c>
      <c r="C151" s="143">
        <v>115.72080756502132</v>
      </c>
      <c r="D151" s="141">
        <f t="shared" ca="1" si="6"/>
        <v>2.6967882855099434E-2</v>
      </c>
      <c r="E151" s="141">
        <f t="shared" si="8"/>
        <v>2.6446625358034881E-2</v>
      </c>
      <c r="F151" s="141">
        <f t="shared" si="7"/>
        <v>2.6967882855099434E-2</v>
      </c>
      <c r="G151" s="141">
        <v>5.7000000000000384E-3</v>
      </c>
      <c r="H151" s="537">
        <v>7.2499999999999995E-2</v>
      </c>
      <c r="I151" s="538">
        <v>7.2499999999999995E-2</v>
      </c>
      <c r="J151" s="144">
        <v>43.512396112108824</v>
      </c>
      <c r="K151" s="144">
        <v>43.371562610767519</v>
      </c>
      <c r="L151" s="143">
        <v>129.2734739872806</v>
      </c>
      <c r="M151" s="142">
        <f t="shared" si="9"/>
        <v>2.7066252886096098E-2</v>
      </c>
      <c r="N151" s="141">
        <f t="shared" si="10"/>
        <v>4.5002381369939837E-2</v>
      </c>
    </row>
    <row r="152" spans="1:219">
      <c r="A152" s="145">
        <v>46905</v>
      </c>
      <c r="B152" s="145" t="s">
        <v>127</v>
      </c>
      <c r="C152" s="143">
        <v>121.54076413391903</v>
      </c>
      <c r="D152" s="141">
        <f t="shared" ca="1" si="6"/>
        <v>2.628830558920181E-2</v>
      </c>
      <c r="E152" s="141">
        <f t="shared" si="8"/>
        <v>2.6798986409363179E-2</v>
      </c>
      <c r="F152" s="141">
        <f t="shared" si="7"/>
        <v>2.56421050520097E-2</v>
      </c>
      <c r="G152" s="141">
        <v>5.7000000000000384E-3</v>
      </c>
      <c r="H152" s="537">
        <v>7.2499999999999995E-2</v>
      </c>
      <c r="I152" s="538">
        <v>7.2499999999999995E-2</v>
      </c>
      <c r="J152" s="144">
        <v>43.723646364120782</v>
      </c>
      <c r="K152" s="144">
        <v>43.582812862779477</v>
      </c>
      <c r="L152" s="143">
        <v>129.74889572847161</v>
      </c>
      <c r="M152" s="142">
        <f t="shared" si="9"/>
        <v>3.677643421555965E-3</v>
      </c>
      <c r="N152" s="141">
        <f t="shared" si="10"/>
        <v>4.5002381369940059E-2</v>
      </c>
    </row>
    <row r="153" spans="1:219">
      <c r="A153" s="145">
        <v>46997</v>
      </c>
      <c r="B153" s="145" t="s">
        <v>128</v>
      </c>
      <c r="C153" s="143">
        <v>117.20794286981489</v>
      </c>
      <c r="D153" s="141">
        <f t="shared" ca="1" si="6"/>
        <v>2.5635984193590033E-2</v>
      </c>
      <c r="E153" s="141">
        <f t="shared" si="8"/>
        <v>2.6319571814303444E-2</v>
      </c>
      <c r="F153" s="141">
        <f t="shared" si="7"/>
        <v>2.4318038779350903E-2</v>
      </c>
      <c r="G153" s="141">
        <v>5.6999999999998163E-3</v>
      </c>
      <c r="H153" s="537">
        <v>7.2499999999999995E-2</v>
      </c>
      <c r="I153" s="538">
        <v>7.2499999999999995E-2</v>
      </c>
      <c r="J153" s="144">
        <v>43.93489661613274</v>
      </c>
      <c r="K153" s="144">
        <v>43.794063114791435</v>
      </c>
      <c r="L153" s="143">
        <v>130.94006625932425</v>
      </c>
      <c r="M153" s="142">
        <f t="shared" si="9"/>
        <v>9.1805831885107825E-3</v>
      </c>
      <c r="N153" s="141">
        <f t="shared" si="10"/>
        <v>4.5002381369939837E-2</v>
      </c>
    </row>
    <row r="154" spans="1:219" ht="16.5" thickBot="1">
      <c r="A154" s="140">
        <v>47088</v>
      </c>
      <c r="B154" s="140" t="s">
        <v>129</v>
      </c>
      <c r="C154" s="138">
        <v>125.78474201526177</v>
      </c>
      <c r="D154" s="136">
        <f t="shared" ca="1" si="6"/>
        <v>2.4943138730512571E-2</v>
      </c>
      <c r="E154" s="136">
        <f t="shared" si="8"/>
        <v>2.4943138730512571E-2</v>
      </c>
      <c r="F154" s="136">
        <f t="shared" si="7"/>
        <v>2.2995681827599812E-2</v>
      </c>
      <c r="G154" s="136">
        <v>5.7000000000000384E-3</v>
      </c>
      <c r="H154" s="539">
        <v>7.2499999999999995E-2</v>
      </c>
      <c r="I154" s="540">
        <v>7.2499999999999995E-2</v>
      </c>
      <c r="J154" s="139">
        <v>44.146146868144719</v>
      </c>
      <c r="K154" s="139">
        <v>44.005313366803392</v>
      </c>
      <c r="L154" s="138">
        <v>131.53103588503853</v>
      </c>
      <c r="M154" s="137">
        <f t="shared" si="9"/>
        <v>4.5132833867966848E-3</v>
      </c>
      <c r="N154" s="136">
        <f t="shared" si="10"/>
        <v>4.5002381369939615E-2</v>
      </c>
    </row>
    <row r="155" spans="1:219" ht="15.75" thickTop="1">
      <c r="A155" s="224"/>
      <c r="B155" s="224"/>
      <c r="C155" s="222"/>
      <c r="D155" s="221"/>
      <c r="E155" s="221"/>
      <c r="F155" s="221"/>
      <c r="G155" s="221"/>
      <c r="H155" s="467"/>
      <c r="I155" s="466"/>
      <c r="J155" s="465"/>
      <c r="K155" s="465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467"/>
      <c r="I156" s="466"/>
      <c r="J156" s="465"/>
      <c r="K156" s="465"/>
      <c r="L156" s="222"/>
      <c r="M156" s="227"/>
      <c r="N156" s="221"/>
      <c r="O156" s="11"/>
      <c r="P156" s="11"/>
      <c r="Q156" s="11"/>
    </row>
    <row r="157" spans="1:219" ht="15.75">
      <c r="A157" s="134" t="s">
        <v>88</v>
      </c>
      <c r="B157" s="223"/>
      <c r="C157" s="11"/>
      <c r="D157" s="11"/>
      <c r="E157" s="11"/>
      <c r="F157" s="11"/>
      <c r="G157" s="11"/>
      <c r="H157" s="11"/>
      <c r="I157" s="464"/>
      <c r="J157" s="462"/>
      <c r="K157" s="461"/>
      <c r="L157" s="460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462"/>
      <c r="K158" s="461"/>
      <c r="L158" s="460"/>
      <c r="M158" s="11"/>
      <c r="N158" s="11"/>
      <c r="O158" s="11"/>
      <c r="P158" s="11"/>
      <c r="Q158" s="11"/>
    </row>
    <row r="159" spans="1:219">
      <c r="A159" s="463"/>
      <c r="B159" s="223"/>
      <c r="C159" s="460"/>
      <c r="D159" s="11"/>
      <c r="E159" s="11"/>
      <c r="F159" s="11"/>
      <c r="G159" s="11"/>
      <c r="H159" s="462"/>
      <c r="I159" s="11"/>
      <c r="J159" s="462"/>
      <c r="K159" s="461"/>
      <c r="L159" s="460"/>
      <c r="M159" s="11"/>
      <c r="N159" s="11"/>
      <c r="O159" s="11"/>
      <c r="P159" s="11"/>
      <c r="Q159" s="11"/>
    </row>
    <row r="160" spans="1:219">
      <c r="A160" s="463"/>
      <c r="B160" s="223"/>
      <c r="C160" s="460"/>
      <c r="D160" s="11"/>
      <c r="E160" s="11"/>
      <c r="F160" s="11"/>
      <c r="G160" s="11"/>
      <c r="H160" s="462"/>
      <c r="I160" s="11"/>
      <c r="J160" s="462"/>
      <c r="K160" s="461"/>
      <c r="L160" s="460"/>
      <c r="M160" s="11"/>
      <c r="N160" s="11"/>
      <c r="O160" s="11"/>
      <c r="P160" s="11"/>
      <c r="Q160" s="11"/>
    </row>
    <row r="161" spans="1:17">
      <c r="A161" s="463"/>
      <c r="B161" s="223"/>
      <c r="C161" s="460"/>
      <c r="D161" s="11"/>
      <c r="E161" s="11"/>
      <c r="F161" s="11"/>
      <c r="G161" s="11"/>
      <c r="H161" s="462"/>
      <c r="I161" s="11"/>
      <c r="J161" s="462"/>
      <c r="K161" s="461"/>
      <c r="L161" s="460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2025-08-15T17:26:55Z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