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C05F227F-6735-4CE9-A668-9E2BE9CD7603}" xr6:coauthVersionLast="47" xr6:coauthVersionMax="47" xr10:uidLastSave="{00000000-0000-0000-0000-000000000000}"/>
  <bookViews>
    <workbookView xWindow="-9915" yWindow="-13620" windowWidth="24240" windowHeight="13140" tabRatio="889" activeTab="8" xr2:uid="{00000000-000D-0000-FFFF-FFFF00000000}"/>
  </bookViews>
  <sheets>
    <sheet name="Brazil" sheetId="17" r:id="rId1"/>
    <sheet name="Brazil_Quarterly" sheetId="18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7" l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AB3" i="17" s="1"/>
  <c r="AC3" i="17" s="1"/>
  <c r="AD3" i="17" s="1"/>
  <c r="AE3" i="17" s="1"/>
  <c r="Z1" i="17"/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55" i="8"/>
  <c r="N99" i="4"/>
  <c r="N79" i="4"/>
  <c r="F73" i="4"/>
  <c r="M33" i="4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N111" i="10"/>
  <c r="F105" i="10"/>
  <c r="F25" i="10"/>
  <c r="M124" i="16"/>
  <c r="M116" i="16"/>
  <c r="M92" i="16"/>
  <c r="N153" i="4"/>
  <c r="D143" i="4"/>
  <c r="M73" i="4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F99" i="8"/>
  <c r="F46" i="10"/>
  <c r="N36" i="10"/>
  <c r="N28" i="10"/>
  <c r="F64" i="16"/>
  <c r="F65" i="4"/>
  <c r="F61" i="4"/>
  <c r="N130" i="8"/>
  <c r="N59" i="8"/>
  <c r="M4" i="10"/>
  <c r="M82" i="14"/>
  <c r="N122" i="8"/>
  <c r="F104" i="8"/>
  <c r="N101" i="10"/>
  <c r="M74" i="4"/>
  <c r="D56" i="8"/>
  <c r="M101" i="8"/>
  <c r="M74" i="8"/>
  <c r="M22" i="4"/>
  <c r="M10" i="4"/>
  <c r="M147" i="8"/>
  <c r="D34" i="10"/>
  <c r="M25" i="10"/>
  <c r="M78" i="14"/>
  <c r="M68" i="14"/>
  <c r="M60" i="14"/>
  <c r="N138" i="8"/>
  <c r="D127" i="8"/>
  <c r="F58" i="10"/>
  <c r="M131" i="8"/>
  <c r="M47" i="8"/>
  <c r="F77" i="4"/>
  <c r="N43" i="4"/>
  <c r="F130" i="8"/>
  <c r="F101" i="10"/>
  <c r="M67" i="10"/>
  <c r="F49" i="10"/>
  <c r="N108" i="16"/>
  <c r="F115" i="4"/>
  <c r="D103" i="4"/>
  <c r="M61" i="4"/>
  <c r="N119" i="4"/>
  <c r="F113" i="4"/>
  <c r="N107" i="4"/>
  <c r="F134" i="10"/>
  <c r="N116" i="10"/>
  <c r="F74" i="10"/>
  <c r="N68" i="10"/>
  <c r="F45" i="10"/>
  <c r="N140" i="8"/>
  <c r="M118" i="8"/>
  <c r="F112" i="8"/>
  <c r="F88" i="8"/>
  <c r="N82" i="8"/>
  <c r="M32" i="10"/>
  <c r="M86" i="4"/>
  <c r="N44" i="4"/>
  <c r="M128" i="8"/>
  <c r="F98" i="8"/>
  <c r="F36" i="10"/>
  <c r="F153" i="14"/>
  <c r="F94" i="10"/>
  <c r="F82" i="10"/>
  <c r="F75" i="4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N148" i="8"/>
  <c r="M137" i="4"/>
  <c r="F131" i="4"/>
  <c r="M102" i="4"/>
  <c r="N89" i="4"/>
  <c r="M85" i="4"/>
  <c r="F68" i="4"/>
  <c r="D102" i="4"/>
  <c r="F78" i="4"/>
  <c r="M67" i="4"/>
  <c r="M62" i="4"/>
  <c r="N36" i="4"/>
  <c r="N25" i="4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M66" i="8"/>
  <c r="N87" i="14"/>
  <c r="N66" i="16"/>
  <c r="M49" i="16"/>
  <c r="M154" i="8"/>
  <c r="D139" i="8"/>
  <c r="F115" i="8"/>
  <c r="M85" i="8"/>
  <c r="M78" i="10"/>
  <c r="F38" i="10"/>
  <c r="F154" i="14"/>
  <c r="M136" i="14"/>
  <c r="M84" i="16"/>
  <c r="M151" i="4"/>
  <c r="M131" i="4"/>
  <c r="M115" i="4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M54" i="10"/>
  <c r="M134" i="14"/>
  <c r="M71" i="16"/>
  <c r="N144" i="4"/>
  <c r="F69" i="4"/>
  <c r="M47" i="4"/>
  <c r="F150" i="8"/>
  <c r="D91" i="10"/>
  <c r="N133" i="16"/>
  <c r="F127" i="16"/>
  <c r="F105" i="16"/>
  <c r="M87" i="16"/>
  <c r="F133" i="4"/>
  <c r="D129" i="4"/>
  <c r="N117" i="4"/>
  <c r="M127" i="10"/>
  <c r="M50" i="14"/>
  <c r="F148" i="8"/>
  <c r="F121" i="8"/>
  <c r="M79" i="8"/>
  <c r="M67" i="8"/>
  <c r="M81" i="14"/>
  <c r="F108" i="16"/>
  <c r="N147" i="4"/>
  <c r="N103" i="4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56" i="14"/>
  <c r="M32" i="16"/>
  <c r="M24" i="16"/>
  <c r="M129" i="4"/>
  <c r="M35" i="4"/>
  <c r="M25" i="4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N154" i="14"/>
  <c r="M98" i="14"/>
  <c r="N125" i="16"/>
  <c r="M113" i="16"/>
  <c r="N98" i="16"/>
  <c r="F92" i="16"/>
  <c r="M86" i="16"/>
  <c r="F80" i="16"/>
  <c r="F70" i="16"/>
  <c r="E59" i="4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96" i="8"/>
  <c r="M60" i="8"/>
  <c r="D117" i="10"/>
  <c r="M105" i="14"/>
  <c r="N101" i="14"/>
  <c r="M46" i="1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D141" i="4"/>
  <c r="F140" i="4"/>
  <c r="N135" i="4"/>
  <c r="E126" i="4"/>
  <c r="M121" i="4"/>
  <c r="D97" i="4"/>
  <c r="F96" i="4"/>
  <c r="N94" i="4"/>
  <c r="N83" i="4"/>
  <c r="M81" i="4"/>
  <c r="F66" i="4"/>
  <c r="E67" i="4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N109" i="4"/>
  <c r="D94" i="4"/>
  <c r="D90" i="4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N94" i="8"/>
  <c r="M94" i="8"/>
  <c r="N93" i="8"/>
  <c r="N77" i="8"/>
  <c r="M77" i="8"/>
  <c r="M78" i="8"/>
  <c r="E71" i="8"/>
  <c r="D73" i="8"/>
  <c r="D70" i="8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N81" i="8"/>
  <c r="D74" i="8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E154" i="8"/>
  <c r="F122" i="8"/>
  <c r="N98" i="8"/>
  <c r="M95" i="8"/>
  <c r="M80" i="8"/>
  <c r="E73" i="8"/>
  <c r="E65" i="8"/>
  <c r="F109" i="10"/>
  <c r="M144" i="14"/>
  <c r="N144" i="14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4" i="1" l="1"/>
  <c r="N87" i="1"/>
  <c r="M87" i="1"/>
  <c r="M29" i="1"/>
  <c r="N29" i="1"/>
  <c r="N36" i="1"/>
  <c r="M36" i="1"/>
  <c r="M66" i="1"/>
  <c r="N66" i="1"/>
  <c r="N49" i="1"/>
  <c r="M49" i="1"/>
  <c r="N67" i="1"/>
  <c r="M67" i="1"/>
  <c r="N102" i="1"/>
  <c r="M102" i="1"/>
  <c r="N94" i="1"/>
  <c r="M94" i="1"/>
  <c r="N86" i="1"/>
  <c r="M86" i="1"/>
  <c r="M24" i="1"/>
  <c r="N24" i="1"/>
  <c r="M5" i="1"/>
  <c r="N37" i="1"/>
  <c r="M37" i="1"/>
  <c r="M34" i="1"/>
  <c r="N34" i="1"/>
  <c r="N56" i="1"/>
  <c r="M56" i="1"/>
  <c r="M46" i="1"/>
  <c r="N46" i="1"/>
  <c r="M74" i="1"/>
  <c r="N74" i="1"/>
  <c r="M57" i="1"/>
  <c r="N57" i="1"/>
  <c r="N75" i="1"/>
  <c r="M75" i="1"/>
  <c r="N95" i="1"/>
  <c r="M95" i="1"/>
  <c r="M85" i="1"/>
  <c r="N85" i="1"/>
  <c r="M32" i="1"/>
  <c r="N32" i="1"/>
  <c r="M45" i="1"/>
  <c r="N45" i="1"/>
  <c r="M65" i="1"/>
  <c r="N65" i="1"/>
  <c r="N100" i="1"/>
  <c r="M100" i="1"/>
  <c r="M92" i="1"/>
  <c r="N92" i="1"/>
  <c r="M84" i="1"/>
  <c r="N84" i="1"/>
  <c r="N40" i="1"/>
  <c r="M40" i="1"/>
  <c r="N9" i="1"/>
  <c r="M9" i="1"/>
  <c r="M38" i="1"/>
  <c r="N38" i="1"/>
  <c r="N19" i="1"/>
  <c r="M19" i="1"/>
  <c r="N55" i="1"/>
  <c r="M55" i="1"/>
  <c r="M53" i="1"/>
  <c r="N53" i="1"/>
  <c r="N72" i="1"/>
  <c r="M72" i="1"/>
  <c r="M62" i="1"/>
  <c r="N62" i="1"/>
  <c r="M52" i="1"/>
  <c r="N52" i="1"/>
  <c r="M73" i="1"/>
  <c r="N73" i="1"/>
  <c r="N103" i="1"/>
  <c r="M103" i="1"/>
  <c r="M93" i="1"/>
  <c r="N93" i="1"/>
  <c r="N7" i="1"/>
  <c r="M7" i="1"/>
  <c r="M64" i="1"/>
  <c r="N64" i="1"/>
  <c r="N44" i="1"/>
  <c r="M44" i="1"/>
  <c r="N99" i="1"/>
  <c r="M99" i="1"/>
  <c r="M91" i="1"/>
  <c r="N91" i="1"/>
  <c r="N83" i="1"/>
  <c r="M83" i="1"/>
  <c r="N17" i="1"/>
  <c r="M17" i="1"/>
  <c r="M6" i="1"/>
  <c r="N27" i="1"/>
  <c r="M27" i="1"/>
  <c r="M63" i="1"/>
  <c r="N63" i="1"/>
  <c r="M61" i="1"/>
  <c r="N61" i="1"/>
  <c r="M78" i="1"/>
  <c r="N78" i="1"/>
  <c r="M70" i="1"/>
  <c r="N70" i="1"/>
  <c r="M60" i="1"/>
  <c r="N60" i="1"/>
  <c r="N81" i="1"/>
  <c r="M81" i="1"/>
  <c r="N101" i="1"/>
  <c r="M101" i="1"/>
  <c r="M47" i="1"/>
  <c r="N47" i="1"/>
  <c r="M54" i="1"/>
  <c r="N54" i="1"/>
  <c r="M106" i="1"/>
  <c r="N106" i="1"/>
  <c r="M98" i="1"/>
  <c r="N98" i="1"/>
  <c r="M90" i="1"/>
  <c r="N90" i="1"/>
  <c r="M82" i="1"/>
  <c r="N82" i="1"/>
  <c r="N14" i="1"/>
  <c r="M14" i="1"/>
  <c r="M25" i="1"/>
  <c r="N25" i="1"/>
  <c r="M15" i="1"/>
  <c r="N15" i="1"/>
  <c r="N35" i="1"/>
  <c r="M35" i="1"/>
  <c r="N71" i="1"/>
  <c r="M71" i="1"/>
  <c r="M69" i="1"/>
  <c r="N69" i="1"/>
  <c r="M12" i="1"/>
  <c r="N12" i="1"/>
  <c r="M42" i="1"/>
  <c r="N42" i="1"/>
  <c r="N68" i="1"/>
  <c r="M68" i="1"/>
  <c r="N43" i="1"/>
  <c r="M43" i="1"/>
  <c r="M109" i="1"/>
  <c r="N109" i="1"/>
  <c r="M48" i="1"/>
  <c r="N48" i="1"/>
  <c r="M11" i="1"/>
  <c r="N11" i="1"/>
  <c r="N89" i="1"/>
  <c r="M89" i="1"/>
  <c r="M79" i="1"/>
  <c r="N79" i="1"/>
  <c r="N22" i="1"/>
  <c r="M22" i="1"/>
  <c r="N33" i="1"/>
  <c r="M33" i="1"/>
  <c r="N23" i="1"/>
  <c r="M23" i="1"/>
  <c r="N13" i="1"/>
  <c r="M13" i="1"/>
  <c r="N10" i="1"/>
  <c r="M10" i="1"/>
  <c r="N77" i="1"/>
  <c r="M77" i="1"/>
  <c r="N20" i="1"/>
  <c r="M20" i="1"/>
  <c r="M50" i="1"/>
  <c r="N50" i="1"/>
  <c r="M76" i="1"/>
  <c r="N76" i="1"/>
  <c r="N51" i="1"/>
  <c r="M51" i="1"/>
  <c r="M108" i="1"/>
  <c r="N108" i="1"/>
  <c r="N16" i="1"/>
  <c r="M16" i="1"/>
  <c r="M26" i="1"/>
  <c r="N26" i="1"/>
  <c r="M105" i="1"/>
  <c r="N105" i="1"/>
  <c r="M97" i="1"/>
  <c r="N97" i="1"/>
  <c r="N104" i="1"/>
  <c r="M104" i="1"/>
  <c r="M96" i="1"/>
  <c r="N96" i="1"/>
  <c r="M88" i="1"/>
  <c r="N88" i="1"/>
  <c r="N80" i="1"/>
  <c r="M80" i="1"/>
  <c r="N8" i="1"/>
  <c r="M8" i="1"/>
  <c r="N30" i="1"/>
  <c r="M30" i="1"/>
  <c r="M31" i="1"/>
  <c r="N31" i="1"/>
  <c r="N21" i="1"/>
  <c r="M21" i="1"/>
  <c r="M18" i="1"/>
  <c r="N18" i="1"/>
  <c r="M39" i="1"/>
  <c r="N39" i="1"/>
  <c r="M28" i="1"/>
  <c r="N28" i="1"/>
  <c r="M58" i="1"/>
  <c r="N58" i="1"/>
  <c r="M41" i="1"/>
  <c r="N41" i="1"/>
  <c r="N59" i="1"/>
  <c r="M59" i="1"/>
  <c r="N107" i="1"/>
  <c r="M107" i="1"/>
  <c r="M110" i="1" l="1"/>
  <c r="N110" i="1"/>
</calcChain>
</file>

<file path=xl/sharedStrings.xml><?xml version="1.0" encoding="utf-8"?>
<sst xmlns="http://schemas.openxmlformats.org/spreadsheetml/2006/main" count="1623" uniqueCount="274">
  <si>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</si>
  <si>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</si>
  <si>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</si>
  <si>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</si>
  <si>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</si>
  <si>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</si>
  <si>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</si>
  <si>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</si>
  <si>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</si>
  <si>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</si>
  <si>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</si>
  <si>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</si>
  <si>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</si>
  <si>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</si>
  <si>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</si>
  <si>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</si>
  <si>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</si>
  <si>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</si>
  <si>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</si>
  <si>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</si>
  <si>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</si>
  <si>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</si>
  <si>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</si>
  <si>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</si>
  <si>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</si>
  <si>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</si>
  <si>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</si>
  <si>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</si>
  <si>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</si>
  <si>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</si>
  <si>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</si>
  <si>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</si>
  <si>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</si>
  <si>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</si>
  <si>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</si>
  <si>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</si>
  <si>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</si>
  <si>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</si>
  <si>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</si>
  <si>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</si>
  <si>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</si>
  <si>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</si>
  <si>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</si>
  <si>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</si>
  <si>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</si>
  <si>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</si>
  <si>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</si>
  <si>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</si>
  <si>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</si>
  <si>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</si>
  <si>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</si>
  <si>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</si>
  <si>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</si>
  <si>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</si>
  <si>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</si>
  <si>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</si>
  <si>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</si>
  <si>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</si>
  <si>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</si>
  <si>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</si>
  <si>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</si>
  <si>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</si>
  <si>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</si>
  <si>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</si>
  <si>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</si>
  <si>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</si>
  <si>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</si>
  <si>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</si>
  <si>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</si>
  <si>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</si>
  <si>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</si>
  <si>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</si>
  <si>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</si>
  <si>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</si>
  <si>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</si>
  <si>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</si>
  <si>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</si>
  <si>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</si>
  <si>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</si>
  <si>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</si>
  <si>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</si>
  <si>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</si>
  <si>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</si>
  <si>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</si>
  <si>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</si>
  <si>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</si>
  <si>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</si>
  <si>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</si>
  <si>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</si>
  <si>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</si>
  <si>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</si>
  <si>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</si>
  <si>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</si>
  <si>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</si>
  <si>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</si>
  <si>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</si>
  <si>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</si>
  <si>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</si>
  <si>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</si>
  <si>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</si>
  <si>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</si>
  <si>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</si>
  <si>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</si>
  <si>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</si>
  <si>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</si>
  <si>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</si>
  <si>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</si>
  <si>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</si>
  <si>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</si>
  <si>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</si>
  <si>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</si>
  <si>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</si>
  <si>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</si>
  <si>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</si>
  <si>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</si>
  <si>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</si>
  <si>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</si>
  <si>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</si>
  <si>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</si>
  <si>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</si>
  <si>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</si>
  <si>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</si>
  <si>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</si>
  <si>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</si>
  <si>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</si>
  <si>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</si>
  <si>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</si>
  <si>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</si>
  <si>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</si>
  <si>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</si>
  <si>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</si>
  <si>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</si>
  <si>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</si>
  <si>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</si>
  <si>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</si>
  <si>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</si>
  <si>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</si>
  <si>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</si>
  <si>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</si>
  <si>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</si>
  <si>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</si>
  <si>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</si>
  <si>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</si>
  <si>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</si>
  <si>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</si>
  <si>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</si>
  <si>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</si>
  <si>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</si>
  <si>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</si>
  <si>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</si>
  <si>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</si>
  <si>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</si>
  <si>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</si>
  <si>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</si>
  <si>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</si>
  <si>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</si>
  <si>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</si>
  <si>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</si>
  <si>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</si>
  <si>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</si>
  <si>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</si>
  <si>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</si>
  <si>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</si>
  <si>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</si>
  <si>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</si>
  <si>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</si>
  <si>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</si>
  <si>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</si>
  <si>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</si>
  <si>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</si>
  <si>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</si>
  <si>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</si>
  <si>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</si>
  <si>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</si>
  <si>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</si>
  <si>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</si>
  <si>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</si>
  <si>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</si>
  <si>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</si>
  <si>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</si>
  <si>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</si>
  <si>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</si>
  <si>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</si>
  <si>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</si>
  <si>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</si>
  <si>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</si>
  <si>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</si>
  <si>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</si>
  <si>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</si>
  <si>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</si>
  <si>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</si>
  <si>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</si>
  <si>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</si>
  <si>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</si>
  <si>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</si>
  <si>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</si>
  <si>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</si>
  <si>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</si>
  <si>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</si>
  <si>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</si>
  <si>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</si>
  <si>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</si>
  <si>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</si>
  <si>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</si>
  <si>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</si>
  <si>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</si>
  <si>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</si>
  <si>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</si>
  <si>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</si>
  <si>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</si>
  <si>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</si>
  <si>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>GDP SA</t>
  </si>
  <si>
    <t>Exchange Rate - UYU / USD (end of period)</t>
  </si>
  <si>
    <t xml:space="preserve"> </t>
  </si>
  <si>
    <t>Exchange Rate - COP  / USD  (end of period)</t>
  </si>
  <si>
    <t>2019</t>
  </si>
  <si>
    <t/>
  </si>
  <si>
    <t>Date modified:</t>
  </si>
  <si>
    <t xml:space="preserve">World </t>
  </si>
  <si>
    <t>Economic Activity</t>
  </si>
  <si>
    <t>World – Real GDP growth*</t>
  </si>
  <si>
    <t>USA – Real GDP growth</t>
  </si>
  <si>
    <t>Eurozone – Real GDP growth</t>
  </si>
  <si>
    <t>China – Real GDP growth</t>
  </si>
  <si>
    <t>Inflation</t>
  </si>
  <si>
    <t>USA – CPI</t>
  </si>
  <si>
    <t>USA – Core CPI</t>
  </si>
  <si>
    <t>Eurozone – CPI</t>
  </si>
  <si>
    <t>Brazil</t>
  </si>
  <si>
    <t>Nominal GDP – BRL Bil.</t>
  </si>
  <si>
    <t>Nominal GDP – USD Bil.</t>
  </si>
  <si>
    <t>Real GDP growth</t>
  </si>
  <si>
    <t>Unemployment Rate - year avg</t>
  </si>
  <si>
    <t>Unemployment Rate - year end</t>
  </si>
  <si>
    <t>IPCA</t>
  </si>
  <si>
    <t>INPC</t>
  </si>
  <si>
    <t>IGP-M</t>
  </si>
  <si>
    <t>IPA-M (wholesale prices)</t>
  </si>
  <si>
    <t>Interest Rates</t>
  </si>
  <si>
    <t>Selic – eop</t>
  </si>
  <si>
    <t>Selic – year avg</t>
  </si>
  <si>
    <t>Real interest rate (Selic/IPCA) – eop</t>
  </si>
  <si>
    <t>CDI  - eop (annual basis)</t>
  </si>
  <si>
    <t>CDI  - accumulated</t>
  </si>
  <si>
    <t>TJLP (Nominal Rate) – eop</t>
  </si>
  <si>
    <t>TLP (Real Rate) – eop</t>
  </si>
  <si>
    <t>-</t>
  </si>
  <si>
    <t>Public Finances</t>
  </si>
  <si>
    <t xml:space="preserve">Primary budget surplus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</si>
  <si>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</si>
  <si>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Net Debt – % GDP </t>
  </si>
  <si>
    <t xml:space="preserve">Gross Debt – % GDP </t>
  </si>
  <si>
    <t>BRL / USD – dec</t>
  </si>
  <si>
    <t>BRL / USD – year avg</t>
  </si>
  <si>
    <t xml:space="preserve">External Sector   </t>
  </si>
  <si>
    <t>Trade balance – USD bn</t>
  </si>
  <si>
    <t>Exports – USD bn</t>
  </si>
  <si>
    <t>Imports – USD bn</t>
  </si>
  <si>
    <t>Current account result – % GDP</t>
  </si>
  <si>
    <t xml:space="preserve">Direct Investment in the country – % GDP </t>
  </si>
  <si>
    <t>Selic</t>
  </si>
  <si>
    <t>BRL/USD</t>
  </si>
  <si>
    <t>BRL/EUR</t>
  </si>
  <si>
    <t>BRL/GBP</t>
  </si>
  <si>
    <t>IPA</t>
  </si>
  <si>
    <t>US Inflation</t>
  </si>
  <si>
    <t>Nominal GDP (BRL - '000)</t>
  </si>
  <si>
    <t>Nominal GDP (BRL - '000): Personal Consumption</t>
  </si>
  <si>
    <t>TJLP (Nominal Rate)</t>
  </si>
  <si>
    <t>TLP (Real Rate)</t>
  </si>
  <si>
    <t>Ytd</t>
  </si>
  <si>
    <t>CPI QoQ</t>
  </si>
  <si>
    <t>Quarterly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</si>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</sst>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6E6E6E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sz val="12"/>
      <name val="Optane"/>
    </font>
    <font>
      <sz val="11"/>
      <name val="Optane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b/>
      <sz val="12"/>
      <color theme="1"/>
      <name val="Optane"/>
    </font>
    <font>
      <sz val="10"/>
      <name val="Optane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</borders>
  <cellStyleXfs count="485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25" fillId="0" borderId="0"/>
    <xf numFmtId="0" fontId="126" fillId="0" borderId="0"/>
    <xf numFmtId="4" fontId="22" fillId="0" borderId="0" applyFont="0" applyFill="0" applyBorder="0" applyAlignment="0" applyProtection="0"/>
  </cellStyleXfs>
  <cellXfs count="578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24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2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2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3" fillId="66" borderId="0" xfId="4850" applyFont="1" applyFill="1" applyAlignment="1">
      <alignment horizontal="right" vertical="center" wrapText="1"/>
    </xf>
    <xf numFmtId="0" fontId="123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186" fontId="86" fillId="0" borderId="0" xfId="3" applyNumberFormat="1" applyFont="1" applyFill="1" applyBorder="1" applyAlignment="1">
      <alignment horizontal="center" vertical="center"/>
    </xf>
    <xf numFmtId="186" fontId="86" fillId="62" borderId="10" xfId="3" applyNumberFormat="1" applyFont="1" applyFill="1" applyBorder="1" applyAlignment="1">
      <alignment horizontal="center" vertical="center"/>
    </xf>
    <xf numFmtId="186" fontId="113" fillId="62" borderId="13" xfId="3" applyNumberFormat="1" applyFont="1" applyFill="1" applyBorder="1" applyAlignment="1">
      <alignment horizontal="center" vertical="center"/>
    </xf>
    <xf numFmtId="186" fontId="86" fillId="62" borderId="10" xfId="2" applyNumberFormat="1" applyFont="1" applyFill="1" applyBorder="1" applyAlignment="1">
      <alignment horizontal="center" vertical="center"/>
    </xf>
    <xf numFmtId="186" fontId="113" fillId="62" borderId="13" xfId="2" applyNumberFormat="1" applyFont="1" applyFill="1" applyBorder="1" applyAlignment="1">
      <alignment horizontal="center" vertical="center"/>
    </xf>
    <xf numFmtId="186" fontId="86" fillId="62" borderId="0" xfId="3" applyNumberFormat="1" applyFont="1" applyFill="1" applyBorder="1" applyAlignment="1">
      <alignment horizontal="center" vertical="center"/>
    </xf>
    <xf numFmtId="186" fontId="86" fillId="64" borderId="10" xfId="3" applyNumberFormat="1" applyFont="1" applyFill="1" applyBorder="1" applyAlignment="1">
      <alignment horizontal="center" vertical="center"/>
    </xf>
    <xf numFmtId="186" fontId="113" fillId="64" borderId="38" xfId="3" applyNumberFormat="1" applyFont="1" applyFill="1" applyBorder="1" applyAlignment="1">
      <alignment horizontal="center" vertical="center"/>
    </xf>
    <xf numFmtId="186" fontId="86" fillId="62" borderId="11" xfId="4846" applyFont="1" applyFill="1" applyBorder="1" applyAlignment="1">
      <alignment horizontal="center" vertical="center"/>
    </xf>
    <xf numFmtId="186" fontId="113" fillId="62" borderId="39" xfId="4846" applyFont="1" applyFill="1" applyBorder="1" applyAlignment="1">
      <alignment horizontal="center" vertical="center"/>
    </xf>
    <xf numFmtId="186" fontId="86" fillId="62" borderId="11" xfId="2" applyNumberFormat="1" applyFont="1" applyFill="1" applyBorder="1" applyAlignment="1">
      <alignment horizontal="center" vertical="center"/>
    </xf>
    <xf numFmtId="186" fontId="86" fillId="62" borderId="0" xfId="4" applyNumberFormat="1" applyFont="1" applyFill="1" applyBorder="1" applyAlignment="1">
      <alignment horizontal="center" vertical="center"/>
    </xf>
    <xf numFmtId="186" fontId="86" fillId="67" borderId="10" xfId="2" applyNumberFormat="1" applyFont="1" applyFill="1" applyBorder="1" applyAlignment="1">
      <alignment horizontal="center" vertical="center"/>
    </xf>
    <xf numFmtId="186" fontId="86" fillId="67" borderId="0" xfId="4" applyNumberFormat="1" applyFont="1" applyFill="1" applyBorder="1" applyAlignment="1">
      <alignment horizontal="center" vertical="center"/>
    </xf>
    <xf numFmtId="186" fontId="113" fillId="67" borderId="38" xfId="2" applyNumberFormat="1" applyFont="1" applyFill="1" applyBorder="1" applyAlignment="1">
      <alignment horizontal="center" vertical="center"/>
    </xf>
    <xf numFmtId="186" fontId="113" fillId="67" borderId="37" xfId="4846" applyFont="1" applyFill="1" applyBorder="1" applyAlignment="1">
      <alignment horizontal="center" vertical="center"/>
    </xf>
    <xf numFmtId="186" fontId="86" fillId="62" borderId="11" xfId="0" applyNumberFormat="1" applyFont="1" applyFill="1" applyBorder="1" applyAlignment="1">
      <alignment horizontal="center" vertical="center"/>
    </xf>
    <xf numFmtId="186" fontId="113" fillId="62" borderId="39" xfId="0" applyNumberFormat="1" applyFont="1" applyFill="1" applyBorder="1" applyAlignment="1">
      <alignment horizontal="center" vertical="center"/>
    </xf>
    <xf numFmtId="186" fontId="86" fillId="62" borderId="11" xfId="4844" applyNumberFormat="1" applyFont="1" applyFill="1" applyBorder="1" applyAlignment="1">
      <alignment horizontal="center" vertical="center"/>
    </xf>
    <xf numFmtId="186" fontId="86" fillId="62" borderId="14" xfId="2" applyNumberFormat="1" applyFont="1" applyFill="1" applyBorder="1" applyAlignment="1">
      <alignment horizontal="center" vertical="center"/>
    </xf>
    <xf numFmtId="186" fontId="86" fillId="62" borderId="0" xfId="2" applyNumberFormat="1" applyFont="1" applyFill="1" applyBorder="1" applyAlignment="1">
      <alignment horizontal="center" vertical="center"/>
    </xf>
    <xf numFmtId="186" fontId="86" fillId="62" borderId="40" xfId="2" applyNumberFormat="1" applyFont="1" applyFill="1" applyBorder="1" applyAlignment="1">
      <alignment horizontal="center" vertical="center"/>
    </xf>
    <xf numFmtId="186" fontId="113" fillId="67" borderId="37" xfId="0" applyNumberFormat="1" applyFont="1" applyFill="1" applyBorder="1" applyAlignment="1">
      <alignment horizontal="center" vertical="center"/>
    </xf>
    <xf numFmtId="186" fontId="86" fillId="62" borderId="10" xfId="4844" applyNumberFormat="1" applyFont="1" applyFill="1" applyBorder="1" applyAlignment="1">
      <alignment horizontal="center" vertical="center"/>
    </xf>
    <xf numFmtId="186" fontId="113" fillId="62" borderId="13" xfId="4844" applyNumberFormat="1" applyFont="1" applyFill="1" applyBorder="1" applyAlignment="1">
      <alignment horizontal="center" vertical="center"/>
    </xf>
    <xf numFmtId="186" fontId="113" fillId="62" borderId="39" xfId="4844" applyNumberFormat="1" applyFont="1" applyFill="1" applyBorder="1" applyAlignment="1">
      <alignment horizontal="center" vertical="center"/>
    </xf>
    <xf numFmtId="186" fontId="86" fillId="62" borderId="0" xfId="4844" applyNumberFormat="1" applyFont="1" applyFill="1" applyBorder="1" applyAlignment="1">
      <alignment horizontal="center" vertical="center"/>
    </xf>
    <xf numFmtId="186" fontId="86" fillId="62" borderId="14" xfId="4844" applyNumberFormat="1" applyFont="1" applyFill="1" applyBorder="1" applyAlignment="1">
      <alignment horizontal="center" vertical="center"/>
    </xf>
    <xf numFmtId="186" fontId="86" fillId="62" borderId="40" xfId="4844" applyNumberFormat="1" applyFont="1" applyFill="1" applyBorder="1" applyAlignment="1">
      <alignment horizontal="center" vertical="center"/>
    </xf>
    <xf numFmtId="186" fontId="86" fillId="67" borderId="10" xfId="4844" applyNumberFormat="1" applyFont="1" applyFill="1" applyBorder="1" applyAlignment="1">
      <alignment horizontal="center" vertical="center"/>
    </xf>
    <xf numFmtId="186" fontId="86" fillId="67" borderId="0" xfId="4844" applyNumberFormat="1" applyFont="1" applyFill="1" applyBorder="1" applyAlignment="1">
      <alignment horizontal="center" vertical="center"/>
    </xf>
    <xf numFmtId="186" fontId="113" fillId="67" borderId="38" xfId="4844" applyNumberFormat="1" applyFont="1" applyFill="1" applyBorder="1" applyAlignment="1">
      <alignment horizontal="center" vertical="center"/>
    </xf>
    <xf numFmtId="186" fontId="113" fillId="67" borderId="37" xfId="4844" applyNumberFormat="1" applyFont="1" applyFill="1" applyBorder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0" fontId="22" fillId="0" borderId="0" xfId="4852" applyFont="1" applyAlignment="1">
      <alignment vertical="center"/>
    </xf>
    <xf numFmtId="0" fontId="22" fillId="0" borderId="0" xfId="4852" applyFont="1" applyAlignment="1">
      <alignment horizontal="right" vertical="center"/>
    </xf>
    <xf numFmtId="0" fontId="88" fillId="0" borderId="0" xfId="4852" applyFont="1" applyAlignment="1">
      <alignment vertical="center"/>
    </xf>
    <xf numFmtId="0" fontId="108" fillId="0" borderId="0" xfId="4852" applyFont="1" applyAlignment="1">
      <alignment vertical="center"/>
    </xf>
    <xf numFmtId="14" fontId="127" fillId="0" borderId="0" xfId="4852" applyNumberFormat="1" applyFont="1" applyAlignment="1">
      <alignment vertical="top"/>
    </xf>
    <xf numFmtId="0" fontId="127" fillId="0" borderId="0" xfId="4852" applyFont="1" applyAlignment="1">
      <alignment vertical="top"/>
    </xf>
    <xf numFmtId="0" fontId="107" fillId="0" borderId="0" xfId="4852" applyFont="1" applyAlignment="1">
      <alignment vertical="center"/>
    </xf>
    <xf numFmtId="0" fontId="28" fillId="66" borderId="0" xfId="4852" applyFont="1" applyFill="1" applyAlignment="1">
      <alignment vertical="center" wrapText="1"/>
    </xf>
    <xf numFmtId="0" fontId="27" fillId="66" borderId="0" xfId="4852" applyFont="1" applyFill="1" applyAlignment="1">
      <alignment horizontal="center" vertical="center" wrapText="1"/>
    </xf>
    <xf numFmtId="0" fontId="107" fillId="0" borderId="0" xfId="4852" applyFont="1" applyAlignment="1">
      <alignment horizontal="center" vertical="center"/>
    </xf>
    <xf numFmtId="0" fontId="109" fillId="34" borderId="12" xfId="4852" applyFont="1" applyFill="1" applyBorder="1" applyAlignment="1">
      <alignment vertical="center" wrapText="1"/>
    </xf>
    <xf numFmtId="17" fontId="123" fillId="34" borderId="12" xfId="4852" applyNumberFormat="1" applyFont="1" applyFill="1" applyBorder="1" applyAlignment="1">
      <alignment horizontal="center" vertical="center" wrapText="1"/>
    </xf>
    <xf numFmtId="0" fontId="128" fillId="0" borderId="12" xfId="4852" applyFont="1" applyBorder="1" applyAlignment="1">
      <alignment vertical="center" wrapText="1"/>
    </xf>
    <xf numFmtId="167" fontId="119" fillId="0" borderId="12" xfId="4852" applyNumberFormat="1" applyFont="1" applyBorder="1" applyAlignment="1">
      <alignment horizontal="center" vertical="center" wrapText="1"/>
    </xf>
    <xf numFmtId="0" fontId="118" fillId="33" borderId="0" xfId="4852" applyFont="1" applyFill="1" applyAlignment="1">
      <alignment horizontal="left" vertical="center" indent="1"/>
    </xf>
    <xf numFmtId="167" fontId="118" fillId="33" borderId="0" xfId="4852" applyNumberFormat="1" applyFont="1" applyFill="1" applyAlignment="1">
      <alignment horizontal="center" vertical="center" wrapText="1"/>
    </xf>
    <xf numFmtId="167" fontId="118" fillId="34" borderId="0" xfId="4852" applyNumberFormat="1" applyFont="1" applyFill="1" applyAlignment="1">
      <alignment horizontal="center"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9" fillId="67" borderId="0" xfId="4852" applyNumberFormat="1" applyFont="1" applyFill="1" applyAlignment="1">
      <alignment horizontal="center" vertical="center" wrapText="1"/>
    </xf>
    <xf numFmtId="17" fontId="122" fillId="34" borderId="12" xfId="4852" applyNumberFormat="1" applyFont="1" applyFill="1" applyBorder="1" applyAlignment="1">
      <alignment horizontal="center" vertical="center" wrapText="1"/>
    </xf>
    <xf numFmtId="17" fontId="129" fillId="34" borderId="12" xfId="4852" applyNumberFormat="1" applyFont="1" applyFill="1" applyBorder="1" applyAlignment="1">
      <alignment horizontal="center" vertical="center" wrapText="1"/>
    </xf>
    <xf numFmtId="0" fontId="119" fillId="0" borderId="12" xfId="4852" applyFont="1" applyBorder="1" applyAlignment="1">
      <alignment vertical="center" wrapText="1"/>
    </xf>
    <xf numFmtId="188" fontId="118" fillId="34" borderId="0" xfId="4853" applyNumberFormat="1" applyFont="1" applyFill="1" applyBorder="1" applyAlignment="1">
      <alignment horizontal="center" vertical="center" wrapText="1"/>
    </xf>
    <xf numFmtId="188" fontId="119" fillId="67" borderId="0" xfId="4853" applyNumberFormat="1" applyFont="1" applyFill="1" applyBorder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0" fontId="118" fillId="34" borderId="0" xfId="4852" applyNumberFormat="1" applyFont="1" applyFill="1" applyAlignment="1">
      <alignment horizontal="center" vertical="center" wrapText="1"/>
    </xf>
    <xf numFmtId="10" fontId="119" fillId="67" borderId="0" xfId="4852" applyNumberFormat="1" applyFont="1" applyFill="1" applyAlignment="1">
      <alignment horizontal="center" vertical="center" wrapText="1"/>
    </xf>
    <xf numFmtId="10" fontId="118" fillId="34" borderId="0" xfId="3493" applyNumberFormat="1" applyFont="1" applyFill="1" applyAlignment="1">
      <alignment horizontal="center" vertical="center" wrapText="1"/>
    </xf>
    <xf numFmtId="10" fontId="119" fillId="67" borderId="0" xfId="3493" applyNumberFormat="1" applyFont="1" applyFill="1" applyAlignment="1">
      <alignment horizontal="center" vertical="center" wrapText="1"/>
    </xf>
    <xf numFmtId="10" fontId="118" fillId="0" borderId="0" xfId="3493" applyNumberFormat="1" applyFont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9" fillId="67" borderId="0" xfId="4844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2" fontId="118" fillId="34" borderId="0" xfId="2413" applyNumberFormat="1" applyFont="1" applyFill="1" applyBorder="1" applyAlignment="1">
      <alignment horizontal="center"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1" fontId="118" fillId="34" borderId="0" xfId="4853" applyNumberFormat="1" applyFont="1" applyFill="1" applyBorder="1" applyAlignment="1">
      <alignment horizontal="center" vertical="center" wrapText="1"/>
    </xf>
    <xf numFmtId="1" fontId="119" fillId="67" borderId="0" xfId="4853" applyNumberFormat="1" applyFont="1" applyFill="1" applyBorder="1" applyAlignment="1">
      <alignment horizontal="center" vertical="center" wrapText="1"/>
    </xf>
    <xf numFmtId="0" fontId="118" fillId="0" borderId="0" xfId="4852" applyFont="1" applyAlignment="1">
      <alignment horizontal="left" vertical="center" indent="1"/>
    </xf>
    <xf numFmtId="1" fontId="118" fillId="34" borderId="0" xfId="3395" applyNumberFormat="1" applyFont="1" applyFill="1" applyAlignment="1">
      <alignment horizontal="center" vertical="center" wrapText="1"/>
    </xf>
    <xf numFmtId="1" fontId="119" fillId="67" borderId="0" xfId="3395" applyNumberFormat="1" applyFont="1" applyFill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43" xfId="4852" applyFont="1" applyFill="1" applyBorder="1" applyAlignment="1">
      <alignment horizontal="left" vertical="center" indent="1"/>
    </xf>
    <xf numFmtId="167" fontId="118" fillId="34" borderId="43" xfId="4844" applyNumberFormat="1" applyFont="1" applyFill="1" applyBorder="1" applyAlignment="1">
      <alignment horizontal="center" vertical="center" wrapText="1"/>
    </xf>
    <xf numFmtId="167" fontId="119" fillId="67" borderId="43" xfId="4844" applyNumberFormat="1" applyFont="1" applyFill="1" applyBorder="1" applyAlignment="1">
      <alignment horizontal="center" vertical="center" wrapText="1"/>
    </xf>
    <xf numFmtId="186" fontId="132" fillId="66" borderId="45" xfId="4852" applyNumberFormat="1" applyFont="1" applyFill="1" applyBorder="1" applyAlignment="1">
      <alignment horizontal="center" vertical="center"/>
    </xf>
    <xf numFmtId="0" fontId="133" fillId="66" borderId="46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 wrapText="1"/>
    </xf>
    <xf numFmtId="0" fontId="133" fillId="66" borderId="48" xfId="4852" applyFont="1" applyFill="1" applyBorder="1" applyAlignment="1">
      <alignment horizontal="center" vertical="center" wrapText="1"/>
    </xf>
    <xf numFmtId="0" fontId="134" fillId="0" borderId="0" xfId="4852" applyFont="1" applyAlignment="1">
      <alignment horizontal="center" vertical="center"/>
    </xf>
    <xf numFmtId="186" fontId="132" fillId="66" borderId="50" xfId="4852" applyNumberFormat="1" applyFont="1" applyFill="1" applyBorder="1" applyAlignment="1">
      <alignment horizontal="center" vertical="center"/>
    </xf>
    <xf numFmtId="0" fontId="133" fillId="66" borderId="51" xfId="4852" applyFont="1" applyFill="1" applyBorder="1" applyAlignment="1">
      <alignment horizontal="center" vertical="center"/>
    </xf>
    <xf numFmtId="10" fontId="133" fillId="66" borderId="47" xfId="4852" applyNumberFormat="1" applyFont="1" applyFill="1" applyBorder="1" applyAlignment="1">
      <alignment horizontal="center" vertical="center"/>
    </xf>
    <xf numFmtId="0" fontId="135" fillId="0" borderId="0" xfId="4852" applyFont="1" applyAlignment="1">
      <alignment horizontal="center" vertical="center"/>
    </xf>
    <xf numFmtId="186" fontId="136" fillId="34" borderId="0" xfId="4852" applyNumberFormat="1" applyFont="1" applyFill="1" applyAlignment="1">
      <alignment horizontal="center" vertical="center"/>
    </xf>
    <xf numFmtId="0" fontId="136" fillId="34" borderId="0" xfId="4852" applyFont="1" applyFill="1" applyAlignment="1">
      <alignment horizontal="center" vertical="center"/>
    </xf>
    <xf numFmtId="1" fontId="137" fillId="34" borderId="52" xfId="4853" applyNumberFormat="1" applyFont="1" applyFill="1" applyBorder="1" applyAlignment="1">
      <alignment horizontal="center" vertical="center"/>
    </xf>
    <xf numFmtId="167" fontId="137" fillId="34" borderId="0" xfId="4853" applyNumberFormat="1" applyFont="1" applyFill="1" applyBorder="1" applyAlignment="1">
      <alignment horizontal="center" vertical="center"/>
    </xf>
    <xf numFmtId="167" fontId="137" fillId="34" borderId="53" xfId="4853" applyNumberFormat="1" applyFont="1" applyFill="1" applyBorder="1" applyAlignment="1">
      <alignment horizontal="center" vertical="center"/>
    </xf>
    <xf numFmtId="10" fontId="137" fillId="34" borderId="0" xfId="4844" applyNumberFormat="1" applyFont="1" applyFill="1" applyBorder="1" applyAlignment="1">
      <alignment horizontal="center" vertical="center"/>
    </xf>
    <xf numFmtId="10" fontId="137" fillId="34" borderId="54" xfId="4852" applyNumberFormat="1" applyFont="1" applyFill="1" applyBorder="1" applyAlignment="1">
      <alignment horizontal="center" vertical="center"/>
    </xf>
    <xf numFmtId="2" fontId="137" fillId="34" borderId="52" xfId="4852" applyNumberFormat="1" applyFont="1" applyFill="1" applyBorder="1" applyAlignment="1">
      <alignment horizontal="center" vertical="center"/>
    </xf>
    <xf numFmtId="2" fontId="137" fillId="34" borderId="54" xfId="4853" applyNumberFormat="1" applyFont="1" applyFill="1" applyBorder="1" applyAlignment="1">
      <alignment horizontal="center" vertical="center"/>
    </xf>
    <xf numFmtId="2" fontId="137" fillId="34" borderId="0" xfId="4853" applyNumberFormat="1" applyFont="1" applyFill="1" applyBorder="1" applyAlignment="1">
      <alignment horizontal="center" vertical="center"/>
    </xf>
    <xf numFmtId="1" fontId="137" fillId="34" borderId="52" xfId="4852" applyNumberFormat="1" applyFont="1" applyFill="1" applyBorder="1" applyAlignment="1">
      <alignment horizontal="center" vertical="center"/>
    </xf>
    <xf numFmtId="167" fontId="137" fillId="34" borderId="0" xfId="4852" applyNumberFormat="1" applyFont="1" applyFill="1" applyAlignment="1">
      <alignment horizontal="center" vertical="center"/>
    </xf>
    <xf numFmtId="167" fontId="137" fillId="34" borderId="54" xfId="4844" applyNumberFormat="1" applyFont="1" applyFill="1" applyBorder="1" applyAlignment="1">
      <alignment horizontal="center" vertical="center"/>
    </xf>
    <xf numFmtId="167" fontId="137" fillId="34" borderId="0" xfId="4844" applyNumberFormat="1" applyFont="1" applyFill="1" applyBorder="1" applyAlignment="1">
      <alignment horizontal="center" vertical="center"/>
    </xf>
    <xf numFmtId="188" fontId="137" fillId="34" borderId="0" xfId="4853" applyNumberFormat="1" applyFont="1" applyFill="1" applyBorder="1" applyAlignment="1">
      <alignment horizontal="center" vertical="center"/>
    </xf>
    <xf numFmtId="0" fontId="138" fillId="0" borderId="0" xfId="4852" applyFont="1" applyAlignment="1">
      <alignment horizontal="center" vertical="center"/>
    </xf>
    <xf numFmtId="10" fontId="137" fillId="34" borderId="52" xfId="4844" applyNumberFormat="1" applyFont="1" applyFill="1" applyBorder="1" applyAlignment="1">
      <alignment horizontal="center" vertical="center"/>
    </xf>
    <xf numFmtId="186" fontId="113" fillId="34" borderId="12" xfId="4852" applyNumberFormat="1" applyFont="1" applyFill="1" applyBorder="1" applyAlignment="1">
      <alignment horizontal="center" vertical="center"/>
    </xf>
    <xf numFmtId="0" fontId="113" fillId="34" borderId="12" xfId="4852" applyFont="1" applyFill="1" applyBorder="1" applyAlignment="1">
      <alignment horizontal="center" vertical="center"/>
    </xf>
    <xf numFmtId="1" fontId="104" fillId="34" borderId="55" xfId="4853" applyNumberFormat="1" applyFont="1" applyFill="1" applyBorder="1" applyAlignment="1">
      <alignment horizontal="center" vertical="center"/>
    </xf>
    <xf numFmtId="167" fontId="104" fillId="34" borderId="12" xfId="4853" applyNumberFormat="1" applyFont="1" applyFill="1" applyBorder="1" applyAlignment="1">
      <alignment horizontal="center" vertical="center"/>
    </xf>
    <xf numFmtId="10" fontId="104" fillId="34" borderId="55" xfId="4844" applyNumberFormat="1" applyFont="1" applyFill="1" applyBorder="1" applyAlignment="1">
      <alignment horizontal="center" vertical="center"/>
    </xf>
    <xf numFmtId="10" fontId="104" fillId="34" borderId="56" xfId="4852" applyNumberFormat="1" applyFont="1" applyFill="1" applyBorder="1" applyAlignment="1">
      <alignment horizontal="center" vertical="center"/>
    </xf>
    <xf numFmtId="2" fontId="104" fillId="34" borderId="55" xfId="4852" applyNumberFormat="1" applyFont="1" applyFill="1" applyBorder="1" applyAlignment="1">
      <alignment horizontal="center" vertical="center"/>
    </xf>
    <xf numFmtId="2" fontId="104" fillId="34" borderId="56" xfId="4852" applyNumberFormat="1" applyFont="1" applyFill="1" applyBorder="1" applyAlignment="1">
      <alignment horizontal="center" vertical="center"/>
    </xf>
    <xf numFmtId="2" fontId="104" fillId="34" borderId="12" xfId="4852" applyNumberFormat="1" applyFont="1" applyFill="1" applyBorder="1" applyAlignment="1">
      <alignment horizontal="center" vertical="center"/>
    </xf>
    <xf numFmtId="1" fontId="104" fillId="34" borderId="55" xfId="4852" applyNumberFormat="1" applyFont="1" applyFill="1" applyBorder="1" applyAlignment="1">
      <alignment horizontal="center" vertical="center"/>
    </xf>
    <xf numFmtId="167" fontId="104" fillId="34" borderId="12" xfId="4852" applyNumberFormat="1" applyFont="1" applyFill="1" applyBorder="1" applyAlignment="1">
      <alignment horizontal="center" vertical="center"/>
    </xf>
    <xf numFmtId="167" fontId="104" fillId="34" borderId="56" xfId="4844" applyNumberFormat="1" applyFont="1" applyFill="1" applyBorder="1" applyAlignment="1">
      <alignment horizontal="center" vertical="center"/>
    </xf>
    <xf numFmtId="167" fontId="104" fillId="34" borderId="56" xfId="4852" applyNumberFormat="1" applyFont="1" applyFill="1" applyBorder="1" applyAlignment="1">
      <alignment horizontal="center" vertical="center"/>
    </xf>
    <xf numFmtId="188" fontId="104" fillId="34" borderId="12" xfId="4853" applyNumberFormat="1" applyFont="1" applyFill="1" applyBorder="1" applyAlignment="1">
      <alignment horizontal="center" vertical="center"/>
    </xf>
    <xf numFmtId="0" fontId="139" fillId="0" borderId="0" xfId="4852" applyFont="1" applyAlignment="1">
      <alignment horizontal="center" vertical="center"/>
    </xf>
    <xf numFmtId="167" fontId="137" fillId="34" borderId="54" xfId="4852" applyNumberFormat="1" applyFont="1" applyFill="1" applyBorder="1" applyAlignment="1">
      <alignment horizontal="center" vertical="center"/>
    </xf>
    <xf numFmtId="2" fontId="137" fillId="34" borderId="54" xfId="4852" applyNumberFormat="1" applyFont="1" applyFill="1" applyBorder="1" applyAlignment="1">
      <alignment horizontal="center" vertical="center"/>
    </xf>
    <xf numFmtId="2" fontId="137" fillId="34" borderId="0" xfId="4852" applyNumberFormat="1" applyFont="1" applyFill="1" applyAlignment="1">
      <alignment horizontal="center" vertical="center"/>
    </xf>
    <xf numFmtId="10" fontId="137" fillId="34" borderId="54" xfId="4844" applyNumberFormat="1" applyFont="1" applyFill="1" applyBorder="1" applyAlignment="1">
      <alignment horizontal="center" vertical="center"/>
    </xf>
    <xf numFmtId="167" fontId="104" fillId="0" borderId="12" xfId="4852" applyNumberFormat="1" applyFont="1" applyBorder="1" applyAlignment="1">
      <alignment horizontal="center" vertical="center"/>
    </xf>
    <xf numFmtId="167" fontId="104" fillId="0" borderId="56" xfId="4852" applyNumberFormat="1" applyFont="1" applyBorder="1" applyAlignment="1">
      <alignment horizontal="center" vertical="center"/>
    </xf>
    <xf numFmtId="10" fontId="104" fillId="0" borderId="55" xfId="4844" applyNumberFormat="1" applyFont="1" applyFill="1" applyBorder="1" applyAlignment="1">
      <alignment horizontal="center" vertical="center"/>
    </xf>
    <xf numFmtId="10" fontId="104" fillId="0" borderId="56" xfId="4852" applyNumberFormat="1" applyFont="1" applyBorder="1" applyAlignment="1">
      <alignment horizontal="center" vertical="center"/>
    </xf>
    <xf numFmtId="2" fontId="104" fillId="0" borderId="55" xfId="4852" applyNumberFormat="1" applyFont="1" applyBorder="1" applyAlignment="1">
      <alignment horizontal="center" vertical="center"/>
    </xf>
    <xf numFmtId="2" fontId="104" fillId="0" borderId="56" xfId="4852" applyNumberFormat="1" applyFont="1" applyBorder="1" applyAlignment="1">
      <alignment horizontal="center" vertical="center"/>
    </xf>
    <xf numFmtId="2" fontId="104" fillId="0" borderId="12" xfId="4852" applyNumberFormat="1" applyFont="1" applyBorder="1" applyAlignment="1">
      <alignment horizontal="center" vertical="center"/>
    </xf>
    <xf numFmtId="1" fontId="104" fillId="0" borderId="55" xfId="4852" applyNumberFormat="1" applyFont="1" applyBorder="1" applyAlignment="1">
      <alignment horizontal="center" vertical="center"/>
    </xf>
    <xf numFmtId="167" fontId="104" fillId="0" borderId="56" xfId="4844" applyNumberFormat="1" applyFont="1" applyFill="1" applyBorder="1" applyAlignment="1">
      <alignment horizontal="center" vertical="center"/>
    </xf>
    <xf numFmtId="0" fontId="140" fillId="0" borderId="0" xfId="4852" applyFont="1" applyAlignment="1">
      <alignment horizontal="center" vertical="center"/>
    </xf>
    <xf numFmtId="0" fontId="141" fillId="0" borderId="0" xfId="4852" applyFont="1" applyAlignment="1">
      <alignment horizontal="center" vertical="center"/>
    </xf>
    <xf numFmtId="10" fontId="137" fillId="0" borderId="52" xfId="4844" applyNumberFormat="1" applyFont="1" applyFill="1" applyBorder="1" applyAlignment="1">
      <alignment horizontal="center" vertical="center"/>
    </xf>
    <xf numFmtId="10" fontId="137" fillId="0" borderId="54" xfId="4844" applyNumberFormat="1" applyFont="1" applyFill="1" applyBorder="1" applyAlignment="1">
      <alignment horizontal="center" vertical="center"/>
    </xf>
    <xf numFmtId="2" fontId="137" fillId="0" borderId="52" xfId="4852" applyNumberFormat="1" applyFont="1" applyBorder="1" applyAlignment="1">
      <alignment horizontal="center" vertical="center"/>
    </xf>
    <xf numFmtId="2" fontId="137" fillId="0" borderId="54" xfId="4852" applyNumberFormat="1" applyFont="1" applyBorder="1" applyAlignment="1">
      <alignment horizontal="center" vertical="center"/>
    </xf>
    <xf numFmtId="2" fontId="137" fillId="0" borderId="0" xfId="4852" applyNumberFormat="1" applyFont="1" applyAlignment="1">
      <alignment horizontal="center" vertical="center"/>
    </xf>
    <xf numFmtId="1" fontId="137" fillId="0" borderId="52" xfId="4852" applyNumberFormat="1" applyFont="1" applyBorder="1" applyAlignment="1">
      <alignment horizontal="center" vertical="center"/>
    </xf>
    <xf numFmtId="167" fontId="137" fillId="0" borderId="0" xfId="4852" applyNumberFormat="1" applyFont="1" applyAlignment="1">
      <alignment horizontal="center" vertical="center"/>
    </xf>
    <xf numFmtId="167" fontId="137" fillId="0" borderId="54" xfId="4844" applyNumberFormat="1" applyFont="1" applyFill="1" applyBorder="1" applyAlignment="1">
      <alignment horizontal="center" vertical="center"/>
    </xf>
    <xf numFmtId="167" fontId="137" fillId="0" borderId="54" xfId="4852" applyNumberFormat="1" applyFont="1" applyBorder="1" applyAlignment="1">
      <alignment horizontal="center" vertical="center"/>
    </xf>
    <xf numFmtId="188" fontId="104" fillId="0" borderId="12" xfId="4853" applyNumberFormat="1" applyFont="1" applyFill="1" applyBorder="1" applyAlignment="1">
      <alignment horizontal="center" vertical="center"/>
    </xf>
    <xf numFmtId="186" fontId="136" fillId="0" borderId="0" xfId="4852" applyNumberFormat="1" applyFont="1" applyAlignment="1">
      <alignment horizontal="center" vertical="center"/>
    </xf>
    <xf numFmtId="1" fontId="137" fillId="0" borderId="52" xfId="4853" applyNumberFormat="1" applyFont="1" applyFill="1" applyBorder="1" applyAlignment="1">
      <alignment horizontal="center" vertical="center"/>
    </xf>
    <xf numFmtId="167" fontId="137" fillId="0" borderId="0" xfId="4853" applyNumberFormat="1" applyFont="1" applyFill="1" applyBorder="1" applyAlignment="1">
      <alignment horizontal="center" vertical="center"/>
    </xf>
    <xf numFmtId="188" fontId="137" fillId="67" borderId="0" xfId="4853" applyNumberFormat="1" applyFont="1" applyFill="1" applyBorder="1" applyAlignment="1">
      <alignment horizontal="center" vertical="center"/>
    </xf>
    <xf numFmtId="186" fontId="136" fillId="67" borderId="0" xfId="4852" applyNumberFormat="1" applyFont="1" applyFill="1" applyAlignment="1">
      <alignment horizontal="center" vertical="center"/>
    </xf>
    <xf numFmtId="1" fontId="137" fillId="67" borderId="52" xfId="4853" applyNumberFormat="1" applyFont="1" applyFill="1" applyBorder="1" applyAlignment="1">
      <alignment horizontal="center" vertical="center"/>
    </xf>
    <xf numFmtId="167" fontId="137" fillId="67" borderId="0" xfId="4853" applyNumberFormat="1" applyFont="1" applyFill="1" applyBorder="1" applyAlignment="1">
      <alignment horizontal="center" vertical="center"/>
    </xf>
    <xf numFmtId="10" fontId="137" fillId="67" borderId="52" xfId="4844" applyNumberFormat="1" applyFont="1" applyFill="1" applyBorder="1" applyAlignment="1">
      <alignment horizontal="center" vertical="center"/>
    </xf>
    <xf numFmtId="10" fontId="137" fillId="67" borderId="54" xfId="4844" applyNumberFormat="1" applyFont="1" applyFill="1" applyBorder="1" applyAlignment="1">
      <alignment horizontal="center" vertical="center"/>
    </xf>
    <xf numFmtId="2" fontId="137" fillId="67" borderId="52" xfId="4852" applyNumberFormat="1" applyFont="1" applyFill="1" applyBorder="1" applyAlignment="1">
      <alignment horizontal="center" vertical="center"/>
    </xf>
    <xf numFmtId="2" fontId="137" fillId="67" borderId="54" xfId="4852" applyNumberFormat="1" applyFont="1" applyFill="1" applyBorder="1" applyAlignment="1">
      <alignment horizontal="center" vertical="center"/>
    </xf>
    <xf numFmtId="2" fontId="137" fillId="67" borderId="0" xfId="4852" applyNumberFormat="1" applyFont="1" applyFill="1" applyAlignment="1">
      <alignment horizontal="center" vertical="center"/>
    </xf>
    <xf numFmtId="1" fontId="137" fillId="67" borderId="52" xfId="4852" applyNumberFormat="1" applyFont="1" applyFill="1" applyBorder="1" applyAlignment="1">
      <alignment horizontal="center" vertical="center"/>
    </xf>
    <xf numFmtId="167" fontId="137" fillId="67" borderId="0" xfId="4852" applyNumberFormat="1" applyFont="1" applyFill="1" applyAlignment="1">
      <alignment horizontal="center" vertical="center"/>
    </xf>
    <xf numFmtId="167" fontId="137" fillId="67" borderId="54" xfId="4844" applyNumberFormat="1" applyFont="1" applyFill="1" applyBorder="1" applyAlignment="1">
      <alignment horizontal="center" vertical="center"/>
    </xf>
    <xf numFmtId="167" fontId="137" fillId="67" borderId="54" xfId="4852" applyNumberFormat="1" applyFont="1" applyFill="1" applyBorder="1" applyAlignment="1">
      <alignment horizontal="center" vertical="center"/>
    </xf>
    <xf numFmtId="186" fontId="113" fillId="67" borderId="12" xfId="4852" applyNumberFormat="1" applyFont="1" applyFill="1" applyBorder="1" applyAlignment="1">
      <alignment horizontal="center" vertical="center"/>
    </xf>
    <xf numFmtId="0" fontId="113" fillId="67" borderId="12" xfId="4852" applyFont="1" applyFill="1" applyBorder="1" applyAlignment="1">
      <alignment horizontal="center" vertical="center"/>
    </xf>
    <xf numFmtId="1" fontId="104" fillId="67" borderId="55" xfId="4853" applyNumberFormat="1" applyFont="1" applyFill="1" applyBorder="1" applyAlignment="1">
      <alignment horizontal="center" vertical="center"/>
    </xf>
    <xf numFmtId="167" fontId="104" fillId="67" borderId="12" xfId="4853" applyNumberFormat="1" applyFont="1" applyFill="1" applyBorder="1" applyAlignment="1">
      <alignment horizontal="center" vertical="center"/>
    </xf>
    <xf numFmtId="10" fontId="104" fillId="67" borderId="55" xfId="4844" applyNumberFormat="1" applyFont="1" applyFill="1" applyBorder="1" applyAlignment="1">
      <alignment horizontal="center" vertical="center"/>
    </xf>
    <xf numFmtId="10" fontId="104" fillId="67" borderId="56" xfId="4852" applyNumberFormat="1" applyFont="1" applyFill="1" applyBorder="1" applyAlignment="1">
      <alignment horizontal="center" vertical="center"/>
    </xf>
    <xf numFmtId="2" fontId="104" fillId="67" borderId="55" xfId="4852" applyNumberFormat="1" applyFont="1" applyFill="1" applyBorder="1" applyAlignment="1">
      <alignment horizontal="center" vertical="center"/>
    </xf>
    <xf numFmtId="2" fontId="104" fillId="67" borderId="56" xfId="4852" applyNumberFormat="1" applyFont="1" applyFill="1" applyBorder="1" applyAlignment="1">
      <alignment horizontal="center" vertical="center"/>
    </xf>
    <xf numFmtId="2" fontId="104" fillId="67" borderId="12" xfId="4852" applyNumberFormat="1" applyFont="1" applyFill="1" applyBorder="1" applyAlignment="1">
      <alignment horizontal="center" vertical="center"/>
    </xf>
    <xf numFmtId="1" fontId="104" fillId="67" borderId="55" xfId="4852" applyNumberFormat="1" applyFont="1" applyFill="1" applyBorder="1" applyAlignment="1">
      <alignment horizontal="center" vertical="center"/>
    </xf>
    <xf numFmtId="167" fontId="104" fillId="67" borderId="12" xfId="4852" applyNumberFormat="1" applyFont="1" applyFill="1" applyBorder="1" applyAlignment="1">
      <alignment horizontal="center" vertical="center"/>
    </xf>
    <xf numFmtId="167" fontId="104" fillId="67" borderId="56" xfId="4844" applyNumberFormat="1" applyFont="1" applyFill="1" applyBorder="1" applyAlignment="1">
      <alignment horizontal="center" vertical="center"/>
    </xf>
    <xf numFmtId="167" fontId="104" fillId="67" borderId="56" xfId="4852" applyNumberFormat="1" applyFont="1" applyFill="1" applyBorder="1" applyAlignment="1">
      <alignment horizontal="center" vertical="center"/>
    </xf>
    <xf numFmtId="188" fontId="104" fillId="67" borderId="12" xfId="4853" applyNumberFormat="1" applyFont="1" applyFill="1" applyBorder="1" applyAlignment="1">
      <alignment horizontal="center" vertical="center"/>
    </xf>
    <xf numFmtId="1" fontId="104" fillId="67" borderId="12" xfId="4852" applyNumberFormat="1" applyFont="1" applyFill="1" applyBorder="1" applyAlignment="1">
      <alignment horizontal="center" vertical="center"/>
    </xf>
    <xf numFmtId="1" fontId="104" fillId="67" borderId="56" xfId="4852" applyNumberFormat="1" applyFont="1" applyFill="1" applyBorder="1" applyAlignment="1">
      <alignment horizontal="center" vertical="center"/>
    </xf>
    <xf numFmtId="186" fontId="142" fillId="0" borderId="0" xfId="4852" applyNumberFormat="1" applyFont="1" applyAlignment="1">
      <alignment horizontal="center" vertical="center"/>
    </xf>
    <xf numFmtId="0" fontId="142" fillId="0" borderId="0" xfId="4852" applyFont="1" applyAlignment="1">
      <alignment horizontal="center" vertical="center"/>
    </xf>
    <xf numFmtId="0" fontId="143" fillId="0" borderId="0" xfId="4852" applyFont="1" applyAlignment="1">
      <alignment horizontal="center" vertical="center"/>
    </xf>
    <xf numFmtId="0" fontId="144" fillId="0" borderId="0" xfId="4852" applyFont="1" applyAlignment="1">
      <alignment horizontal="center" vertical="center"/>
    </xf>
    <xf numFmtId="0" fontId="127" fillId="0" borderId="0" xfId="4852" applyFont="1" applyAlignment="1">
      <alignment horizontal="center" vertical="top"/>
    </xf>
    <xf numFmtId="14" fontId="127" fillId="0" borderId="0" xfId="4852" applyNumberFormat="1" applyFont="1" applyAlignment="1">
      <alignment horizontal="center" vertical="top"/>
    </xf>
    <xf numFmtId="0" fontId="131" fillId="34" borderId="44" xfId="4852" applyFont="1" applyFill="1" applyBorder="1" applyAlignment="1">
      <alignment horizontal="left" vertical="top" wrapText="1"/>
    </xf>
    <xf numFmtId="0" fontId="133" fillId="66" borderId="47" xfId="4852" applyFont="1" applyFill="1" applyBorder="1" applyAlignment="1">
      <alignment horizontal="center" vertical="center"/>
    </xf>
    <xf numFmtId="0" fontId="133" fillId="66" borderId="47" xfId="4852" applyFont="1" applyFill="1" applyBorder="1" applyAlignment="1">
      <alignment horizontal="center" vertical="center" wrapText="1"/>
    </xf>
    <xf numFmtId="10" fontId="133" fillId="66" borderId="48" xfId="4852" applyNumberFormat="1" applyFont="1" applyFill="1" applyBorder="1" applyAlignment="1">
      <alignment horizontal="center" vertical="center"/>
    </xf>
    <xf numFmtId="0" fontId="133" fillId="66" borderId="49" xfId="4852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0" fontId="114" fillId="66" borderId="10" xfId="4844" applyNumberFormat="1" applyFont="1" applyFill="1" applyBorder="1" applyAlignment="1">
      <alignment horizontal="center" vertical="center"/>
    </xf>
    <xf numFmtId="10" fontId="113" fillId="62" borderId="39" xfId="4844" applyNumberFormat="1" applyFont="1" applyFill="1" applyBorder="1" applyAlignment="1">
      <alignment horizontal="center" vertical="center"/>
    </xf>
    <xf numFmtId="10" fontId="86" fillId="62" borderId="0" xfId="4844" applyNumberFormat="1" applyFont="1" applyFill="1" applyBorder="1" applyAlignment="1">
      <alignment horizontal="center" vertical="center"/>
    </xf>
    <xf numFmtId="10" fontId="86" fillId="58" borderId="0" xfId="4844" applyNumberFormat="1" applyFont="1" applyFill="1" applyBorder="1" applyAlignment="1">
      <alignment horizontal="center" vertical="center"/>
    </xf>
    <xf numFmtId="10" fontId="113" fillId="58" borderId="37" xfId="4844" applyNumberFormat="1" applyFont="1" applyFill="1" applyBorder="1" applyAlignment="1">
      <alignment horizontal="center" vertical="center"/>
    </xf>
    <xf numFmtId="10" fontId="116" fillId="33" borderId="0" xfId="4844" applyNumberFormat="1" applyFont="1" applyFill="1"/>
  </cellXfs>
  <cellStyles count="4854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rmal 97" xfId="4852" xr:uid="{6902B366-E350-4C15-A936-6E99EC07DB9E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Vírgula 3" xfId="4853" xr:uid="{36EA2747-3A0B-48D8-832C-6387CE62386A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975003-32A0-4329-8F89-C0F763FC9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22" y="97118"/>
          <a:ext cx="664756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EBFD5D-2FDC-40A3-8F1C-631DBC65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62" y="104588"/>
          <a:ext cx="420196" cy="39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CF32-6771-4FC9-BEF6-E14876BA5E7E}">
  <sheetPr>
    <pageSetUpPr fitToPage="1"/>
  </sheetPr>
  <dimension ref="A1:AE48"/>
  <sheetViews>
    <sheetView showGridLines="0" topLeftCell="B1" zoomScale="145" zoomScaleNormal="145" workbookViewId="0">
      <pane xSplit="2" ySplit="2" topLeftCell="D3" activePane="bottomRight" state="frozen"/>
      <selection activeCell="W6" sqref="W6"/>
      <selection pane="topRight" activeCell="W6" sqref="W6"/>
      <selection pane="bottomLeft" activeCell="W6" sqref="W6"/>
      <selection pane="bottomRight" activeCell="W7" sqref="W7"/>
    </sheetView>
  </sheetViews>
  <sheetFormatPr defaultColWidth="9.140625" defaultRowHeight="12.95" customHeight="1" outlineLevelCol="1"/>
  <cols>
    <col min="1" max="1" width="9.140625" style="408" hidden="1" customWidth="1"/>
    <col min="2" max="2" width="7.28515625" style="408" bestFit="1" customWidth="1"/>
    <col min="3" max="3" width="41.140625" style="402" customWidth="1"/>
    <col min="4" max="8" width="7.42578125" style="402" hidden="1" customWidth="1" outlineLevel="1"/>
    <col min="9" max="10" width="7.42578125" style="403" hidden="1" customWidth="1" outlineLevel="1"/>
    <col min="11" max="11" width="7.42578125" style="404" hidden="1" customWidth="1" outlineLevel="1"/>
    <col min="12" max="16" width="7.42578125" style="405" hidden="1" customWidth="1" outlineLevel="1"/>
    <col min="17" max="21" width="7.42578125" style="402" hidden="1" customWidth="1" outlineLevel="1"/>
    <col min="22" max="22" width="7.42578125" style="402" hidden="1" customWidth="1" outlineLevel="1" collapsed="1"/>
    <col min="23" max="23" width="7.42578125" style="402" customWidth="1" collapsed="1"/>
    <col min="24" max="24" width="7.42578125" style="402" customWidth="1"/>
    <col min="25" max="25" width="7.85546875" style="402" bestFit="1" customWidth="1"/>
    <col min="26" max="26" width="10.42578125" style="402" bestFit="1" customWidth="1"/>
    <col min="27" max="30" width="7.85546875" style="402" bestFit="1" customWidth="1"/>
    <col min="31" max="31" width="7.85546875" style="408" bestFit="1" customWidth="1"/>
    <col min="32" max="16384" width="9.140625" style="408"/>
  </cols>
  <sheetData>
    <row r="1" spans="3:31" ht="66" customHeight="1">
      <c r="V1" s="551"/>
      <c r="W1" s="551"/>
      <c r="X1" s="552" t="s">
        <v>217</v>
      </c>
      <c r="Y1" s="552"/>
      <c r="Z1" s="406">
        <f ca="1">TODAY()</f>
        <v>45804</v>
      </c>
      <c r="AB1" s="407"/>
      <c r="AC1" s="407"/>
      <c r="AD1" s="407"/>
    </row>
    <row r="2" spans="3:31" s="411" customFormat="1" ht="12.95" customHeight="1">
      <c r="C2" s="409"/>
      <c r="D2" s="410">
        <v>2001</v>
      </c>
      <c r="E2" s="410">
        <v>2002</v>
      </c>
      <c r="F2" s="410">
        <v>2003</v>
      </c>
      <c r="G2" s="410">
        <v>2004</v>
      </c>
      <c r="H2" s="410">
        <v>2005</v>
      </c>
      <c r="I2" s="410">
        <v>2006</v>
      </c>
      <c r="J2" s="410">
        <v>2007</v>
      </c>
      <c r="K2" s="410">
        <v>2008</v>
      </c>
      <c r="L2" s="410">
        <v>2009</v>
      </c>
      <c r="M2" s="410">
        <v>2010</v>
      </c>
      <c r="N2" s="410">
        <v>2011</v>
      </c>
      <c r="O2" s="410">
        <v>2012</v>
      </c>
      <c r="P2" s="410">
        <v>2013</v>
      </c>
      <c r="Q2" s="410">
        <v>2014</v>
      </c>
      <c r="R2" s="410">
        <v>2015</v>
      </c>
      <c r="S2" s="410">
        <v>2016</v>
      </c>
      <c r="T2" s="410">
        <v>2017</v>
      </c>
      <c r="U2" s="410">
        <v>2018</v>
      </c>
      <c r="V2" s="410">
        <v>2019</v>
      </c>
      <c r="W2" s="410">
        <v>2020</v>
      </c>
      <c r="X2" s="410">
        <v>2021</v>
      </c>
      <c r="Y2" s="410">
        <v>2022</v>
      </c>
      <c r="Z2" s="410">
        <v>2023</v>
      </c>
      <c r="AA2" s="410">
        <v>2024</v>
      </c>
      <c r="AB2" s="410" t="s">
        <v>103</v>
      </c>
      <c r="AC2" s="410" t="s">
        <v>112</v>
      </c>
      <c r="AD2" s="410" t="s">
        <v>121</v>
      </c>
      <c r="AE2" s="410" t="s">
        <v>130</v>
      </c>
    </row>
    <row r="3" spans="3:31" ht="6.75" customHeight="1">
      <c r="C3" s="412" t="s">
        <v>218</v>
      </c>
      <c r="D3" s="413">
        <v>37226</v>
      </c>
      <c r="E3" s="413">
        <f>EDATE(D3,12)</f>
        <v>37591</v>
      </c>
      <c r="F3" s="413">
        <f t="shared" ref="F3:AE3" si="0">EDATE(E3,12)</f>
        <v>37956</v>
      </c>
      <c r="G3" s="413">
        <f t="shared" si="0"/>
        <v>38322</v>
      </c>
      <c r="H3" s="413">
        <f t="shared" si="0"/>
        <v>38687</v>
      </c>
      <c r="I3" s="413">
        <f t="shared" si="0"/>
        <v>39052</v>
      </c>
      <c r="J3" s="413">
        <f t="shared" si="0"/>
        <v>39417</v>
      </c>
      <c r="K3" s="413">
        <f t="shared" si="0"/>
        <v>39783</v>
      </c>
      <c r="L3" s="413">
        <f t="shared" si="0"/>
        <v>40148</v>
      </c>
      <c r="M3" s="413">
        <f t="shared" si="0"/>
        <v>40513</v>
      </c>
      <c r="N3" s="413">
        <f t="shared" si="0"/>
        <v>40878</v>
      </c>
      <c r="O3" s="413">
        <f t="shared" si="0"/>
        <v>41244</v>
      </c>
      <c r="P3" s="413">
        <f t="shared" si="0"/>
        <v>41609</v>
      </c>
      <c r="Q3" s="413">
        <f t="shared" si="0"/>
        <v>41974</v>
      </c>
      <c r="R3" s="413">
        <f t="shared" si="0"/>
        <v>42339</v>
      </c>
      <c r="S3" s="413">
        <f t="shared" si="0"/>
        <v>42705</v>
      </c>
      <c r="T3" s="413">
        <f t="shared" si="0"/>
        <v>43070</v>
      </c>
      <c r="U3" s="413">
        <f t="shared" si="0"/>
        <v>43435</v>
      </c>
      <c r="V3" s="413">
        <f t="shared" si="0"/>
        <v>43800</v>
      </c>
      <c r="W3" s="413">
        <f t="shared" si="0"/>
        <v>44166</v>
      </c>
      <c r="X3" s="413">
        <f t="shared" si="0"/>
        <v>44531</v>
      </c>
      <c r="Y3" s="413">
        <f t="shared" si="0"/>
        <v>44896</v>
      </c>
      <c r="Z3" s="413">
        <f t="shared" si="0"/>
        <v>45261</v>
      </c>
      <c r="AA3" s="413">
        <f t="shared" si="0"/>
        <v>45627</v>
      </c>
      <c r="AB3" s="413">
        <f t="shared" si="0"/>
        <v>45992</v>
      </c>
      <c r="AC3" s="413">
        <f t="shared" si="0"/>
        <v>46357</v>
      </c>
      <c r="AD3" s="413">
        <f t="shared" si="0"/>
        <v>46722</v>
      </c>
      <c r="AE3" s="413">
        <f t="shared" si="0"/>
        <v>47088</v>
      </c>
    </row>
    <row r="4" spans="3:31" ht="15.95" customHeight="1">
      <c r="C4" s="414" t="s">
        <v>219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</row>
    <row r="5" spans="3:31" ht="14.1" customHeight="1">
      <c r="C5" s="416" t="s">
        <v>220</v>
      </c>
      <c r="D5" s="417">
        <v>2.4820000000000002E-2</v>
      </c>
      <c r="E5" s="417">
        <v>2.9910000000000003E-2</v>
      </c>
      <c r="F5" s="417">
        <v>4.2830000000000007E-2</v>
      </c>
      <c r="G5" s="417">
        <v>5.3859999999999998E-2</v>
      </c>
      <c r="H5" s="417">
        <v>4.8940000000000004E-2</v>
      </c>
      <c r="I5" s="417">
        <v>5.4669999999999996E-2</v>
      </c>
      <c r="J5" s="417">
        <v>5.5739999999999998E-2</v>
      </c>
      <c r="K5" s="417">
        <v>3.0369999999999998E-2</v>
      </c>
      <c r="L5" s="417">
        <v>-1.1000000000000001E-3</v>
      </c>
      <c r="M5" s="417">
        <v>5.3849999999999995E-2</v>
      </c>
      <c r="N5" s="417">
        <v>4.2819999999999997E-2</v>
      </c>
      <c r="O5" s="417">
        <v>3.5130000000000002E-2</v>
      </c>
      <c r="P5" s="417">
        <v>3.4910000000000004E-2</v>
      </c>
      <c r="Q5" s="417">
        <v>3.5799999999999998E-2</v>
      </c>
      <c r="R5" s="418">
        <v>3.4509999999999999E-2</v>
      </c>
      <c r="S5" s="417">
        <v>3.2680000000000001E-2</v>
      </c>
      <c r="T5" s="417">
        <v>3.7999999999999999E-2</v>
      </c>
      <c r="U5" s="418">
        <v>3.6000000000000004E-2</v>
      </c>
      <c r="V5" s="418">
        <v>2.7999999999999997E-2</v>
      </c>
      <c r="W5" s="418">
        <v>-2.7999999999999997E-2</v>
      </c>
      <c r="X5" s="418">
        <v>6.3E-2</v>
      </c>
      <c r="Y5" s="418">
        <v>3.5000000000000003E-2</v>
      </c>
      <c r="Z5" s="418">
        <v>3.2000000000000001E-2</v>
      </c>
      <c r="AA5" s="418">
        <v>3.2000000000000001E-2</v>
      </c>
      <c r="AB5" s="419">
        <v>2.7999999999999997E-2</v>
      </c>
      <c r="AC5" s="419">
        <v>2.7999999999999997E-2</v>
      </c>
      <c r="AD5" s="419">
        <v>0.03</v>
      </c>
      <c r="AE5" s="419">
        <v>2.7999999999999997E-2</v>
      </c>
    </row>
    <row r="6" spans="3:31" ht="14.1" customHeight="1">
      <c r="C6" s="416" t="s">
        <v>221</v>
      </c>
      <c r="D6" s="418">
        <v>9.5559023836548906E-3</v>
      </c>
      <c r="E6" s="418">
        <v>1.7005488134807178E-2</v>
      </c>
      <c r="F6" s="418">
        <v>2.7956082831814388E-2</v>
      </c>
      <c r="G6" s="418">
        <v>3.8481444885832827E-2</v>
      </c>
      <c r="H6" s="418">
        <v>3.4835402400031024E-2</v>
      </c>
      <c r="I6" s="418">
        <v>2.7839629722291592E-2</v>
      </c>
      <c r="J6" s="418">
        <v>2.0038824080666595E-2</v>
      </c>
      <c r="K6" s="418">
        <v>1.1394549706484902E-3</v>
      </c>
      <c r="L6" s="418">
        <v>-2.5766469028394301E-2</v>
      </c>
      <c r="M6" s="418">
        <v>2.6955612235535886E-2</v>
      </c>
      <c r="N6" s="418">
        <v>1.5640448367461257E-2</v>
      </c>
      <c r="O6" s="418">
        <v>2.2894138068541459E-2</v>
      </c>
      <c r="P6" s="418">
        <v>2.1177792556241082E-2</v>
      </c>
      <c r="Q6" s="418">
        <v>2.5235512738460253E-2</v>
      </c>
      <c r="R6" s="418">
        <v>2.9455089066187545E-2</v>
      </c>
      <c r="S6" s="418">
        <v>1.8197195685014655E-2</v>
      </c>
      <c r="T6" s="418">
        <v>2.457461980910769E-2</v>
      </c>
      <c r="U6" s="418">
        <v>2.9665359650419942E-2</v>
      </c>
      <c r="V6" s="418">
        <v>2.5839486181470583E-2</v>
      </c>
      <c r="W6" s="418">
        <v>-2.1630936922237831E-2</v>
      </c>
      <c r="X6" s="418">
        <v>6.054984309933098E-2</v>
      </c>
      <c r="Y6" s="418">
        <v>2.5122355174274746E-2</v>
      </c>
      <c r="Z6" s="418">
        <v>2.8877049031531987E-2</v>
      </c>
      <c r="AA6" s="418">
        <v>2.7960707685114494E-2</v>
      </c>
      <c r="AB6" s="420">
        <v>1.2416095852161524E-2</v>
      </c>
      <c r="AC6" s="420">
        <v>1.4671267105995867E-2</v>
      </c>
      <c r="AD6" s="420">
        <v>1.9502562004039437E-2</v>
      </c>
      <c r="AE6" s="420">
        <v>2.0278800661230445E-2</v>
      </c>
    </row>
    <row r="7" spans="3:31" ht="14.1" customHeight="1">
      <c r="C7" s="416" t="s">
        <v>222</v>
      </c>
      <c r="D7" s="418">
        <v>2.1541285398767096E-2</v>
      </c>
      <c r="E7" s="418">
        <v>9.2813583900479557E-3</v>
      </c>
      <c r="F7" s="418">
        <v>7.330381764329319E-3</v>
      </c>
      <c r="G7" s="418">
        <v>2.0544059162275419E-2</v>
      </c>
      <c r="H7" s="418">
        <v>1.8904374178437822E-2</v>
      </c>
      <c r="I7" s="418">
        <v>3.4247944277901121E-2</v>
      </c>
      <c r="J7" s="418">
        <v>2.9788106283143989E-2</v>
      </c>
      <c r="K7" s="418">
        <v>3.0923546657035672E-3</v>
      </c>
      <c r="L7" s="418">
        <v>-4.4256448416731264E-2</v>
      </c>
      <c r="M7" s="418">
        <v>1.9938276156487911E-2</v>
      </c>
      <c r="N7" s="418">
        <v>1.7862996527842734E-2</v>
      </c>
      <c r="O7" s="418">
        <v>-9.0313035846891765E-3</v>
      </c>
      <c r="P7" s="418">
        <v>-1.2638574938003133E-3</v>
      </c>
      <c r="Q7" s="418">
        <v>1.4509529513342168E-2</v>
      </c>
      <c r="R7" s="418">
        <v>2.0007660888582635E-2</v>
      </c>
      <c r="S7" s="418">
        <v>1.7929719919608678E-2</v>
      </c>
      <c r="T7" s="418">
        <v>2.7437371986420489E-2</v>
      </c>
      <c r="U7" s="418">
        <v>1.732389814591917E-2</v>
      </c>
      <c r="V7" s="418">
        <v>1.6378390521874175E-2</v>
      </c>
      <c r="W7" s="418">
        <v>-6.1574080527771358E-2</v>
      </c>
      <c r="X7" s="418">
        <v>6.2784353610902954E-2</v>
      </c>
      <c r="Y7" s="418">
        <v>3.5986638862067988E-2</v>
      </c>
      <c r="Z7" s="418">
        <v>4.0000000000000001E-3</v>
      </c>
      <c r="AA7" s="418">
        <v>7.8601989871625033E-3</v>
      </c>
      <c r="AB7" s="420">
        <v>8.4601816982814437E-3</v>
      </c>
      <c r="AC7" s="420">
        <v>1.4999999999999999E-2</v>
      </c>
      <c r="AD7" s="420">
        <v>1.4E-2</v>
      </c>
      <c r="AE7" s="420">
        <v>1.4E-2</v>
      </c>
    </row>
    <row r="8" spans="3:31" ht="14.1" customHeight="1">
      <c r="C8" s="416" t="s">
        <v>223</v>
      </c>
      <c r="D8" s="418">
        <v>8.3680672207818718E-2</v>
      </c>
      <c r="E8" s="418">
        <v>9.0857254569743695E-2</v>
      </c>
      <c r="F8" s="418">
        <v>0.10014381056713395</v>
      </c>
      <c r="G8" s="418">
        <v>0.10143400487264609</v>
      </c>
      <c r="H8" s="418">
        <v>0.11313271551794446</v>
      </c>
      <c r="I8" s="418">
        <v>0.12671676971464207</v>
      </c>
      <c r="J8" s="418">
        <v>0.14203844557512846</v>
      </c>
      <c r="K8" s="418">
        <v>9.688572119847616E-2</v>
      </c>
      <c r="L8" s="418">
        <v>9.3136602303542704E-2</v>
      </c>
      <c r="M8" s="418">
        <v>0.1088319781601943</v>
      </c>
      <c r="N8" s="418">
        <v>9.6630187412480528E-2</v>
      </c>
      <c r="O8" s="418">
        <v>7.9938995105054866E-2</v>
      </c>
      <c r="P8" s="418">
        <v>7.9432175902665381E-2</v>
      </c>
      <c r="Q8" s="418">
        <v>7.3677961209598353E-2</v>
      </c>
      <c r="R8" s="418">
        <v>7.1158984011838955E-2</v>
      </c>
      <c r="S8" s="418">
        <v>6.7648959439999823E-2</v>
      </c>
      <c r="T8" s="418">
        <v>7.0269248211541013E-2</v>
      </c>
      <c r="U8" s="418">
        <v>6.7084723021050952E-2</v>
      </c>
      <c r="V8" s="418">
        <v>5.9506505593005743E-2</v>
      </c>
      <c r="W8" s="418">
        <v>2.3E-2</v>
      </c>
      <c r="X8" s="418">
        <v>8.4000000000000005E-2</v>
      </c>
      <c r="Y8" s="418">
        <v>3.1E-2</v>
      </c>
      <c r="Z8" s="418">
        <v>5.3999999999999999E-2</v>
      </c>
      <c r="AA8" s="418">
        <v>0.05</v>
      </c>
      <c r="AB8" s="420">
        <v>4.4999999999999998E-2</v>
      </c>
      <c r="AC8" s="420">
        <v>0.04</v>
      </c>
      <c r="AD8" s="420">
        <v>0.04</v>
      </c>
      <c r="AE8" s="420">
        <v>0.04</v>
      </c>
    </row>
    <row r="9" spans="3:31" ht="14.1" hidden="1" customHeight="1">
      <c r="C9" s="416"/>
      <c r="D9" s="418">
        <v>0</v>
      </c>
      <c r="E9" s="418">
        <v>0</v>
      </c>
      <c r="F9" s="418">
        <v>0</v>
      </c>
      <c r="G9" s="418">
        <v>0</v>
      </c>
      <c r="H9" s="418">
        <v>0</v>
      </c>
      <c r="I9" s="418">
        <v>0</v>
      </c>
      <c r="J9" s="418">
        <v>0</v>
      </c>
      <c r="K9" s="418">
        <v>0</v>
      </c>
      <c r="L9" s="418">
        <v>0</v>
      </c>
      <c r="M9" s="418">
        <v>0</v>
      </c>
      <c r="N9" s="418">
        <v>0</v>
      </c>
      <c r="O9" s="418">
        <v>0</v>
      </c>
      <c r="P9" s="418">
        <v>0</v>
      </c>
      <c r="Q9" s="418">
        <v>0</v>
      </c>
      <c r="R9" s="418">
        <v>0</v>
      </c>
      <c r="S9" s="418">
        <v>0</v>
      </c>
      <c r="T9" s="418">
        <v>0</v>
      </c>
      <c r="U9" s="418">
        <v>0</v>
      </c>
      <c r="V9" s="418">
        <v>0</v>
      </c>
      <c r="W9" s="418">
        <v>0</v>
      </c>
      <c r="X9" s="418">
        <v>0</v>
      </c>
      <c r="Y9" s="418">
        <v>0</v>
      </c>
      <c r="Z9" s="418">
        <v>0</v>
      </c>
      <c r="AA9" s="418">
        <v>0</v>
      </c>
      <c r="AB9" s="420">
        <v>0</v>
      </c>
      <c r="AC9" s="420">
        <v>0</v>
      </c>
      <c r="AD9" s="420">
        <v>0</v>
      </c>
      <c r="AE9" s="420">
        <v>0</v>
      </c>
    </row>
    <row r="10" spans="3:31" ht="15.95" customHeight="1">
      <c r="C10" s="414" t="s">
        <v>224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</row>
    <row r="11" spans="3:31" ht="14.1" customHeight="1">
      <c r="C11" s="416" t="s">
        <v>225</v>
      </c>
      <c r="D11" s="418">
        <v>1.6036655211913109E-2</v>
      </c>
      <c r="E11" s="418">
        <v>2.4802705749718212E-2</v>
      </c>
      <c r="F11" s="418">
        <v>2.0352035203520247E-2</v>
      </c>
      <c r="G11" s="418">
        <v>3.3423180592991875E-2</v>
      </c>
      <c r="H11" s="418">
        <v>3.3385498174230532E-2</v>
      </c>
      <c r="I11" s="418">
        <v>2.5239777889954462E-2</v>
      </c>
      <c r="J11" s="418">
        <v>4.1088133924175319E-2</v>
      </c>
      <c r="K11" s="418">
        <v>-2.2228002553859039E-4</v>
      </c>
      <c r="L11" s="418">
        <v>2.8141231232083674E-2</v>
      </c>
      <c r="M11" s="418">
        <v>1.4377930222179369E-2</v>
      </c>
      <c r="N11" s="418">
        <v>3.0620668384193861E-2</v>
      </c>
      <c r="O11" s="418">
        <v>1.7595049796895523E-2</v>
      </c>
      <c r="P11" s="418">
        <v>1.5128383667573297E-2</v>
      </c>
      <c r="Q11" s="418">
        <v>6.5312139196231911E-3</v>
      </c>
      <c r="R11" s="418">
        <v>6.3872475153647912E-3</v>
      </c>
      <c r="S11" s="418">
        <v>2.0507989115119862E-2</v>
      </c>
      <c r="T11" s="418">
        <v>2.1299307195522532E-2</v>
      </c>
      <c r="U11" s="418">
        <v>2.0023809043401064E-2</v>
      </c>
      <c r="V11" s="418">
        <v>2.3195274699624457E-2</v>
      </c>
      <c r="W11" s="418">
        <v>1.3049530216912242E-2</v>
      </c>
      <c r="X11" s="418">
        <v>7.1765805996068854E-2</v>
      </c>
      <c r="Y11" s="418">
        <v>6.411498247913161E-2</v>
      </c>
      <c r="Z11" s="418">
        <v>3.3208171023921373E-2</v>
      </c>
      <c r="AA11" s="418">
        <v>2.872366268806581E-2</v>
      </c>
      <c r="AB11" s="420">
        <v>4.4162329435875503E-2</v>
      </c>
      <c r="AC11" s="420">
        <v>2.9297066408040973E-2</v>
      </c>
      <c r="AD11" s="420">
        <v>2.5493107079234356E-2</v>
      </c>
      <c r="AE11" s="420">
        <v>2.5493107079234578E-2</v>
      </c>
    </row>
    <row r="12" spans="3:31" ht="14.1" customHeight="1">
      <c r="C12" s="416" t="s">
        <v>226</v>
      </c>
      <c r="D12" s="418">
        <v>2.7823240589198051E-2</v>
      </c>
      <c r="E12" s="418">
        <v>1.9639065817409707E-2</v>
      </c>
      <c r="F12" s="418">
        <v>1.0931806350858997E-2</v>
      </c>
      <c r="G12" s="418">
        <v>2.2657054582904346E-2</v>
      </c>
      <c r="H12" s="418">
        <v>2.1148036253776592E-2</v>
      </c>
      <c r="I12" s="418">
        <v>2.6134122287968298E-2</v>
      </c>
      <c r="J12" s="418">
        <v>2.4353676117251366E-2</v>
      </c>
      <c r="K12" s="418">
        <v>1.7624596562335837E-2</v>
      </c>
      <c r="L12" s="418">
        <v>1.8236717759594345E-2</v>
      </c>
      <c r="M12" s="418">
        <v>6.6189486646655027E-3</v>
      </c>
      <c r="N12" s="418">
        <v>2.2766626338585061E-2</v>
      </c>
      <c r="O12" s="418">
        <v>1.8996943778720743E-2</v>
      </c>
      <c r="P12" s="418">
        <v>1.7408566188369834E-2</v>
      </c>
      <c r="Q12" s="418">
        <v>1.6224195046636636E-2</v>
      </c>
      <c r="R12" s="418">
        <v>2.0715072792840905E-2</v>
      </c>
      <c r="S12" s="418">
        <v>2.1971236613002709E-2</v>
      </c>
      <c r="T12" s="418">
        <v>1.770166453265043E-2</v>
      </c>
      <c r="U12" s="418">
        <v>2.2485295505299874E-2</v>
      </c>
      <c r="V12" s="418">
        <v>2.2905988164406255E-2</v>
      </c>
      <c r="W12" s="418">
        <v>1.6239380497707012E-2</v>
      </c>
      <c r="X12" s="418">
        <v>5.5045498261448556E-2</v>
      </c>
      <c r="Y12" s="418">
        <v>5.6805073960192187E-2</v>
      </c>
      <c r="Z12" s="418">
        <v>3.9170866191365672E-2</v>
      </c>
      <c r="AA12" s="418">
        <v>3.2136130000319119E-2</v>
      </c>
      <c r="AB12" s="420">
        <v>4.0290570240916646E-2</v>
      </c>
      <c r="AC12" s="420">
        <v>2.9966564982397914E-2</v>
      </c>
      <c r="AD12" s="420">
        <v>2.8856065155284716E-2</v>
      </c>
      <c r="AE12" s="420">
        <v>2.8856065155284716E-2</v>
      </c>
    </row>
    <row r="13" spans="3:31" ht="14.1" customHeight="1">
      <c r="C13" s="416" t="s">
        <v>227</v>
      </c>
      <c r="D13" s="418">
        <v>2.0489094999999999E-2</v>
      </c>
      <c r="E13" s="418">
        <v>2.2776339E-2</v>
      </c>
      <c r="F13" s="418">
        <v>1.9736147999999998E-2</v>
      </c>
      <c r="G13" s="418">
        <v>2.3597599E-2</v>
      </c>
      <c r="H13" s="418">
        <v>2.2244692E-2</v>
      </c>
      <c r="I13" s="418">
        <v>1.9188922000000001E-2</v>
      </c>
      <c r="J13" s="418">
        <v>3.0667702000000002E-2</v>
      </c>
      <c r="K13" s="418">
        <v>1.5819209000000001E-2</v>
      </c>
      <c r="L13" s="418">
        <v>9.2695590000000001E-3</v>
      </c>
      <c r="M13" s="418">
        <v>2.2134460000000002E-2</v>
      </c>
      <c r="N13" s="418">
        <v>2.7495731999999998E-2</v>
      </c>
      <c r="O13" s="418">
        <v>2.2200000000000001E-2</v>
      </c>
      <c r="P13" s="418">
        <v>8.5000000000000006E-3</v>
      </c>
      <c r="Q13" s="418">
        <v>-1.6981320547397871E-3</v>
      </c>
      <c r="R13" s="418">
        <v>2.3013808284970683E-3</v>
      </c>
      <c r="S13" s="418">
        <v>1.1380652890086829E-2</v>
      </c>
      <c r="T13" s="418">
        <v>1.3522850656401131E-2</v>
      </c>
      <c r="U13" s="418">
        <v>1.6E-2</v>
      </c>
      <c r="V13" s="418">
        <v>1.2999999999999999E-2</v>
      </c>
      <c r="W13" s="418">
        <v>-3.0000000000000001E-3</v>
      </c>
      <c r="X13" s="418">
        <v>0.05</v>
      </c>
      <c r="Y13" s="418">
        <v>9.1999999999999998E-2</v>
      </c>
      <c r="Z13" s="418">
        <v>2.9000000000000001E-2</v>
      </c>
      <c r="AA13" s="418">
        <v>2.4E-2</v>
      </c>
      <c r="AB13" s="420">
        <v>0.02</v>
      </c>
      <c r="AC13" s="420">
        <v>0.02</v>
      </c>
      <c r="AD13" s="420">
        <v>0.02</v>
      </c>
      <c r="AE13" s="420">
        <v>0.02</v>
      </c>
    </row>
    <row r="14" spans="3:31" ht="15.95" customHeight="1">
      <c r="C14" s="414" t="s">
        <v>228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2"/>
      <c r="AC14" s="422"/>
      <c r="AD14" s="422"/>
      <c r="AE14" s="422"/>
    </row>
    <row r="15" spans="3:31" ht="15.95" customHeight="1">
      <c r="C15" s="423" t="s">
        <v>219</v>
      </c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</row>
    <row r="16" spans="3:31" ht="14.1" customHeight="1">
      <c r="C16" s="416" t="s">
        <v>229</v>
      </c>
      <c r="D16" s="424">
        <v>1315.7560000000001</v>
      </c>
      <c r="E16" s="424">
        <v>1488.788</v>
      </c>
      <c r="F16" s="424">
        <v>1717.951</v>
      </c>
      <c r="G16" s="424">
        <v>1957.75</v>
      </c>
      <c r="H16" s="424">
        <v>2170.5839999999998</v>
      </c>
      <c r="I16" s="424">
        <v>2409.4499999999998</v>
      </c>
      <c r="J16" s="424">
        <v>2720.2629999999999</v>
      </c>
      <c r="K16" s="424">
        <v>3109.8029999999999</v>
      </c>
      <c r="L16" s="424">
        <v>3333.0390000000002</v>
      </c>
      <c r="M16" s="424">
        <v>3885.8470000000002</v>
      </c>
      <c r="N16" s="424">
        <v>4376.3819999999996</v>
      </c>
      <c r="O16" s="424">
        <v>4814.76</v>
      </c>
      <c r="P16" s="424">
        <v>5331.6189999999997</v>
      </c>
      <c r="Q16" s="424">
        <v>5778.9530000000004</v>
      </c>
      <c r="R16" s="424">
        <v>5995.7870000000003</v>
      </c>
      <c r="S16" s="424">
        <v>6269.3270000000002</v>
      </c>
      <c r="T16" s="424">
        <v>6585.4790000000003</v>
      </c>
      <c r="U16" s="424">
        <v>7004.1409999999996</v>
      </c>
      <c r="V16" s="424">
        <v>7389.1310000000003</v>
      </c>
      <c r="W16" s="424">
        <v>7609.5969999999998</v>
      </c>
      <c r="X16" s="424">
        <v>9012.1419999999998</v>
      </c>
      <c r="Y16" s="424">
        <v>10079.675999999999</v>
      </c>
      <c r="Z16" s="424">
        <v>10943.343999999999</v>
      </c>
      <c r="AA16" s="424">
        <v>11744.709000000001</v>
      </c>
      <c r="AB16" s="425">
        <v>12649.918567143388</v>
      </c>
      <c r="AC16" s="425">
        <v>13437.802069437586</v>
      </c>
      <c r="AD16" s="425">
        <v>14226.43428223985</v>
      </c>
      <c r="AE16" s="425">
        <v>15054.47184241198</v>
      </c>
    </row>
    <row r="17" spans="3:31" ht="14.1" customHeight="1">
      <c r="C17" s="416" t="s">
        <v>230</v>
      </c>
      <c r="D17" s="424">
        <v>559.70986224455771</v>
      </c>
      <c r="E17" s="424">
        <v>509.56269518999682</v>
      </c>
      <c r="F17" s="424">
        <v>558.30909628334541</v>
      </c>
      <c r="G17" s="424">
        <v>669.05906068642184</v>
      </c>
      <c r="H17" s="424">
        <v>891.37146813732249</v>
      </c>
      <c r="I17" s="424">
        <v>1107.7686729395832</v>
      </c>
      <c r="J17" s="424">
        <v>1396.9991746251924</v>
      </c>
      <c r="K17" s="424">
        <v>1693.7689914740615</v>
      </c>
      <c r="L17" s="424">
        <v>1667.0503084182521</v>
      </c>
      <c r="M17" s="424">
        <v>2207.5775037712674</v>
      </c>
      <c r="N17" s="424">
        <v>2612.4242252701606</v>
      </c>
      <c r="O17" s="424">
        <v>2463.0438327775091</v>
      </c>
      <c r="P17" s="424">
        <v>2468.363641088129</v>
      </c>
      <c r="Q17" s="424">
        <v>2454.7591167496157</v>
      </c>
      <c r="R17" s="424">
        <v>1800.0681504313191</v>
      </c>
      <c r="S17" s="424">
        <v>1798.0904352065854</v>
      </c>
      <c r="T17" s="424">
        <v>2063.2761983337291</v>
      </c>
      <c r="U17" s="424">
        <v>1915.8633611729092</v>
      </c>
      <c r="V17" s="424">
        <v>1872.4911622720879</v>
      </c>
      <c r="W17" s="424">
        <v>1474.592358261594</v>
      </c>
      <c r="X17" s="424">
        <v>1670.1807079129401</v>
      </c>
      <c r="Y17" s="424">
        <v>1951.4526980152493</v>
      </c>
      <c r="Z17" s="424">
        <v>2192.2494741410974</v>
      </c>
      <c r="AA17" s="424">
        <v>2179.1647745990144</v>
      </c>
      <c r="AB17" s="425">
        <v>2195.86237883996</v>
      </c>
      <c r="AC17" s="425">
        <v>2337.0090555543629</v>
      </c>
      <c r="AD17" s="425">
        <v>2440.0955813327441</v>
      </c>
      <c r="AE17" s="425">
        <v>2529.4787516820484</v>
      </c>
    </row>
    <row r="18" spans="3:31" ht="14.1" customHeight="1">
      <c r="C18" s="416" t="s">
        <v>231</v>
      </c>
      <c r="D18" s="418">
        <v>1.3898886533416421E-2</v>
      </c>
      <c r="E18" s="418">
        <v>3.0534605028363027E-2</v>
      </c>
      <c r="F18" s="418">
        <v>1.140838373341424E-2</v>
      </c>
      <c r="G18" s="418">
        <v>5.7599566374817668E-2</v>
      </c>
      <c r="H18" s="418">
        <v>3.2021683160350811E-2</v>
      </c>
      <c r="I18" s="418">
        <v>3.9619560228338679E-2</v>
      </c>
      <c r="J18" s="418">
        <v>6.0698951027909676E-2</v>
      </c>
      <c r="K18" s="418">
        <v>5.0941770834585176E-2</v>
      </c>
      <c r="L18" s="418">
        <v>-1.2581412976262474E-3</v>
      </c>
      <c r="M18" s="418">
        <v>7.5282491203301882E-2</v>
      </c>
      <c r="N18" s="418">
        <v>3.9744026619628059E-2</v>
      </c>
      <c r="O18" s="418">
        <v>1.9211814943874916E-2</v>
      </c>
      <c r="P18" s="418">
        <v>3.0048269457775278E-2</v>
      </c>
      <c r="Q18" s="418">
        <v>5.0393459495359227E-3</v>
      </c>
      <c r="R18" s="418">
        <v>-3.5457552842598106E-2</v>
      </c>
      <c r="S18" s="418">
        <v>-3.2759130499899647E-2</v>
      </c>
      <c r="T18" s="418">
        <v>1.3228683839367816E-2</v>
      </c>
      <c r="U18" s="418">
        <v>1.7836721768855313E-2</v>
      </c>
      <c r="V18" s="418">
        <v>1.2207618682791299E-2</v>
      </c>
      <c r="W18" s="418">
        <v>-3.2767506495341547E-2</v>
      </c>
      <c r="X18" s="418">
        <v>4.7625989483594866E-2</v>
      </c>
      <c r="Y18" s="418">
        <v>3.0167179011841849E-2</v>
      </c>
      <c r="Z18" s="418">
        <v>3.2416517981320281E-2</v>
      </c>
      <c r="AA18" s="418">
        <v>3.3958547907858572E-2</v>
      </c>
      <c r="AB18" s="420">
        <v>2.2410448621527967E-2</v>
      </c>
      <c r="AC18" s="420">
        <v>1.5393101163378331E-2</v>
      </c>
      <c r="AD18" s="420">
        <v>1.6803011027163084E-2</v>
      </c>
      <c r="AE18" s="420">
        <v>1.7992414848262195E-2</v>
      </c>
    </row>
    <row r="19" spans="3:31" ht="14.1" customHeight="1">
      <c r="C19" s="416" t="s">
        <v>232</v>
      </c>
      <c r="D19" s="418">
        <v>0</v>
      </c>
      <c r="E19" s="418">
        <v>0</v>
      </c>
      <c r="F19" s="418">
        <v>0</v>
      </c>
      <c r="G19" s="418">
        <v>0</v>
      </c>
      <c r="H19" s="418">
        <v>0</v>
      </c>
      <c r="I19" s="418">
        <v>0</v>
      </c>
      <c r="J19" s="418">
        <v>0</v>
      </c>
      <c r="K19" s="418">
        <v>0</v>
      </c>
      <c r="L19" s="418">
        <v>0</v>
      </c>
      <c r="M19" s="418">
        <v>0</v>
      </c>
      <c r="N19" s="418">
        <v>0</v>
      </c>
      <c r="O19" s="418">
        <v>7.4101107087447882E-2</v>
      </c>
      <c r="P19" s="418">
        <v>7.2190756438585135E-2</v>
      </c>
      <c r="Q19" s="418">
        <v>6.9064708533189717E-2</v>
      </c>
      <c r="R19" s="418">
        <v>8.6467716191162031E-2</v>
      </c>
      <c r="S19" s="418">
        <v>0.11644906007755317</v>
      </c>
      <c r="T19" s="418">
        <v>0.12847812524192165</v>
      </c>
      <c r="U19" s="418">
        <v>0.12386439628957417</v>
      </c>
      <c r="V19" s="418">
        <v>0.11992234212175337</v>
      </c>
      <c r="W19" s="418">
        <v>0.13760311984303458</v>
      </c>
      <c r="X19" s="418">
        <v>0.13231929879760998</v>
      </c>
      <c r="Y19" s="418">
        <v>9.2722656958653268E-2</v>
      </c>
      <c r="Z19" s="418">
        <v>7.9829002269589666E-2</v>
      </c>
      <c r="AA19" s="418">
        <v>6.8370359225409072E-2</v>
      </c>
      <c r="AB19" s="420">
        <v>6.5972897320520904E-2</v>
      </c>
      <c r="AC19" s="420">
        <v>7.0979734549248691E-2</v>
      </c>
      <c r="AD19" s="420">
        <v>7.4228232949426445E-2</v>
      </c>
      <c r="AE19" s="420">
        <v>7.5320613214678367E-2</v>
      </c>
    </row>
    <row r="20" spans="3:31" ht="14.1" customHeight="1">
      <c r="C20" s="416" t="s">
        <v>233</v>
      </c>
      <c r="D20" s="418">
        <v>0</v>
      </c>
      <c r="E20" s="418">
        <v>0</v>
      </c>
      <c r="F20" s="418">
        <v>0</v>
      </c>
      <c r="G20" s="418">
        <v>0</v>
      </c>
      <c r="H20" s="418">
        <v>0</v>
      </c>
      <c r="I20" s="418">
        <v>0</v>
      </c>
      <c r="J20" s="418">
        <v>0</v>
      </c>
      <c r="K20" s="418">
        <v>0</v>
      </c>
      <c r="L20" s="418">
        <v>0</v>
      </c>
      <c r="M20" s="418">
        <v>0</v>
      </c>
      <c r="N20" s="418">
        <v>0</v>
      </c>
      <c r="O20" s="418">
        <v>7.5350967322381113E-2</v>
      </c>
      <c r="P20" s="418">
        <v>6.8880198877767973E-2</v>
      </c>
      <c r="Q20" s="418">
        <v>7.2299221086809307E-2</v>
      </c>
      <c r="R20" s="418">
        <v>9.7305265991532219E-2</v>
      </c>
      <c r="S20" s="418">
        <v>0.12817137538168299</v>
      </c>
      <c r="T20" s="418">
        <v>0.12568162063541877</v>
      </c>
      <c r="U20" s="418">
        <v>0.12348701309017629</v>
      </c>
      <c r="V20" s="418">
        <v>0.11626018498664858</v>
      </c>
      <c r="W20" s="418">
        <v>0.14702609374312514</v>
      </c>
      <c r="X20" s="418">
        <v>0.11611302586695149</v>
      </c>
      <c r="Y20" s="418">
        <v>8.4336758787631569E-2</v>
      </c>
      <c r="Z20" s="418">
        <v>7.8973233955330624E-2</v>
      </c>
      <c r="AA20" s="418">
        <v>6.6200074194501357E-2</v>
      </c>
      <c r="AB20" s="420">
        <v>6.8013889862727384E-2</v>
      </c>
      <c r="AC20" s="420">
        <v>7.2636648245252511E-2</v>
      </c>
      <c r="AD20" s="420">
        <v>7.5116648245252549E-2</v>
      </c>
      <c r="AE20" s="420">
        <v>7.5316648245252416E-2</v>
      </c>
    </row>
    <row r="21" spans="3:31" ht="15.95" customHeight="1">
      <c r="C21" s="423" t="s">
        <v>224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</row>
    <row r="22" spans="3:31" ht="14.1" customHeight="1">
      <c r="C22" s="416" t="s">
        <v>234</v>
      </c>
      <c r="D22" s="426">
        <v>7.6734364140733202E-2</v>
      </c>
      <c r="E22" s="426">
        <v>0.12530273356687704</v>
      </c>
      <c r="F22" s="426">
        <v>9.3005128004000293E-2</v>
      </c>
      <c r="G22" s="426">
        <v>7.5994958488264208E-2</v>
      </c>
      <c r="H22" s="426">
        <v>5.6892268187350936E-2</v>
      </c>
      <c r="I22" s="426">
        <v>3.1415161315768714E-2</v>
      </c>
      <c r="J22" s="426">
        <v>4.4576585533737223E-2</v>
      </c>
      <c r="K22" s="426">
        <v>5.9027243906546456E-2</v>
      </c>
      <c r="L22" s="426">
        <v>4.31165006256784E-2</v>
      </c>
      <c r="M22" s="426">
        <v>5.9086887217945305E-2</v>
      </c>
      <c r="N22" s="426">
        <v>6.5033527436801686E-2</v>
      </c>
      <c r="O22" s="426">
        <v>5.8385947181474496E-2</v>
      </c>
      <c r="P22" s="426">
        <v>5.910683255331084E-2</v>
      </c>
      <c r="Q22" s="426">
        <v>6.4074707959081545E-2</v>
      </c>
      <c r="R22" s="426">
        <v>0.1067302813397506</v>
      </c>
      <c r="S22" s="426">
        <v>6.2879882132213849E-2</v>
      </c>
      <c r="T22" s="426">
        <v>2.9474213204347066E-2</v>
      </c>
      <c r="U22" s="426">
        <v>3.7455811701915476E-2</v>
      </c>
      <c r="V22" s="426">
        <v>4.306151617159526E-2</v>
      </c>
      <c r="W22" s="426">
        <v>4.517456886424509E-2</v>
      </c>
      <c r="X22" s="426">
        <v>0.10060982737443336</v>
      </c>
      <c r="Y22" s="426">
        <v>5.7850929078894664E-2</v>
      </c>
      <c r="Z22" s="426">
        <v>4.6211900050818322E-2</v>
      </c>
      <c r="AA22" s="426">
        <v>4.8311967483947837E-2</v>
      </c>
      <c r="AB22" s="427">
        <v>5.4938384620801362E-2</v>
      </c>
      <c r="AC22" s="427">
        <v>4.4174090425453727E-2</v>
      </c>
      <c r="AD22" s="427">
        <v>4.0000000000000924E-2</v>
      </c>
      <c r="AE22" s="427">
        <v>3.500000000000103E-2</v>
      </c>
    </row>
    <row r="23" spans="3:31" ht="14.1" customHeight="1">
      <c r="C23" s="416" t="s">
        <v>235</v>
      </c>
      <c r="D23" s="426">
        <v>9.4410287889777234E-2</v>
      </c>
      <c r="E23" s="426">
        <v>0.14739919134520774</v>
      </c>
      <c r="F23" s="426">
        <v>0.10383957866064764</v>
      </c>
      <c r="G23" s="426">
        <v>6.1327937947308842E-2</v>
      </c>
      <c r="H23" s="426">
        <v>5.046764680776672E-2</v>
      </c>
      <c r="I23" s="426">
        <v>2.8130864627469387E-2</v>
      </c>
      <c r="J23" s="426">
        <v>5.1553414501044337E-2</v>
      </c>
      <c r="K23" s="426">
        <v>6.4809611922563626E-2</v>
      </c>
      <c r="L23" s="426">
        <v>4.1137974730346194E-2</v>
      </c>
      <c r="M23" s="426">
        <v>6.4652138821630123E-2</v>
      </c>
      <c r="N23" s="426">
        <v>6.0801877638154034E-2</v>
      </c>
      <c r="O23" s="426">
        <v>6.1973489753506472E-2</v>
      </c>
      <c r="P23" s="426">
        <v>5.5627484811861416E-2</v>
      </c>
      <c r="Q23" s="426">
        <v>6.2283737024220853E-2</v>
      </c>
      <c r="R23" s="426">
        <v>0.11276071233968388</v>
      </c>
      <c r="S23" s="426">
        <v>6.579949307016042E-2</v>
      </c>
      <c r="T23" s="426">
        <v>2.0672849226235357E-2</v>
      </c>
      <c r="U23" s="426">
        <v>3.433724905411939E-2</v>
      </c>
      <c r="V23" s="426">
        <v>4.4815263569577324E-2</v>
      </c>
      <c r="W23" s="426">
        <v>5.4473158845030234E-2</v>
      </c>
      <c r="X23" s="426">
        <v>0.10160248211585365</v>
      </c>
      <c r="Y23" s="426">
        <v>5.932464430645501E-2</v>
      </c>
      <c r="Z23" s="426">
        <v>3.7069300801598537E-2</v>
      </c>
      <c r="AA23" s="426">
        <v>4.7762056985797274E-2</v>
      </c>
      <c r="AB23" s="427">
        <v>5.4097759426996461E-2</v>
      </c>
      <c r="AC23" s="427">
        <v>4.2929414536182486E-2</v>
      </c>
      <c r="AD23" s="427">
        <v>4.0000000000000924E-2</v>
      </c>
      <c r="AE23" s="427">
        <v>3.500000000000103E-2</v>
      </c>
    </row>
    <row r="24" spans="3:31" ht="14.1" customHeight="1">
      <c r="C24" s="416" t="s">
        <v>236</v>
      </c>
      <c r="D24" s="418">
        <v>0.1038467627038151</v>
      </c>
      <c r="E24" s="418">
        <v>0.25306828643199819</v>
      </c>
      <c r="F24" s="418">
        <v>8.7083328718522202E-2</v>
      </c>
      <c r="G24" s="418">
        <v>0.12412762561342139</v>
      </c>
      <c r="H24" s="418">
        <v>1.208743070346352E-2</v>
      </c>
      <c r="I24" s="418">
        <v>3.8315731658537411E-2</v>
      </c>
      <c r="J24" s="418">
        <v>7.7543827369897844E-2</v>
      </c>
      <c r="K24" s="418">
        <v>9.8075050358176652E-2</v>
      </c>
      <c r="L24" s="418">
        <v>-1.7192492255360459E-2</v>
      </c>
      <c r="M24" s="418">
        <v>0.11323142949673537</v>
      </c>
      <c r="N24" s="418">
        <v>5.0968130206239914E-2</v>
      </c>
      <c r="O24" s="418">
        <v>7.818244825167131E-2</v>
      </c>
      <c r="P24" s="418">
        <v>5.5106104434671455E-2</v>
      </c>
      <c r="Q24" s="418">
        <v>3.6857551498040264E-2</v>
      </c>
      <c r="R24" s="426">
        <v>0.10539166948817025</v>
      </c>
      <c r="S24" s="418">
        <v>7.1729082528960708E-2</v>
      </c>
      <c r="T24" s="418">
        <v>-5.2094044493907754E-3</v>
      </c>
      <c r="U24" s="418">
        <v>7.5368734029632511E-2</v>
      </c>
      <c r="V24" s="418">
        <v>7.3039306458065001E-2</v>
      </c>
      <c r="W24" s="418">
        <v>0.23138351126052559</v>
      </c>
      <c r="X24" s="418">
        <v>0.17783212339450416</v>
      </c>
      <c r="Y24" s="418">
        <v>5.4512855725947995E-2</v>
      </c>
      <c r="Z24" s="418">
        <v>-3.1758279716232463E-2</v>
      </c>
      <c r="AA24" s="418">
        <v>6.5356584277505458E-2</v>
      </c>
      <c r="AB24" s="427">
        <v>4.6813847390716257E-2</v>
      </c>
      <c r="AC24" s="427">
        <v>4.287467921477206E-2</v>
      </c>
      <c r="AD24" s="427">
        <v>4.0000000000001146E-2</v>
      </c>
      <c r="AE24" s="427">
        <v>3.5000000000000586E-2</v>
      </c>
    </row>
    <row r="25" spans="3:31" ht="13.5" customHeight="1">
      <c r="C25" s="416" t="s">
        <v>237</v>
      </c>
      <c r="D25" s="418">
        <v>0.11883209760486002</v>
      </c>
      <c r="E25" s="418">
        <v>0.33643973239493863</v>
      </c>
      <c r="F25" s="418">
        <v>7.6478203407819745E-2</v>
      </c>
      <c r="G25" s="418">
        <v>0.15090038464557654</v>
      </c>
      <c r="H25" s="418">
        <v>-9.5625769030346364E-3</v>
      </c>
      <c r="I25" s="418">
        <v>4.3996606322377341E-2</v>
      </c>
      <c r="J25" s="418">
        <v>9.1920844327176843E-2</v>
      </c>
      <c r="K25" s="418">
        <v>0.10841440370386479</v>
      </c>
      <c r="L25" s="418">
        <v>-4.4244218493843523E-2</v>
      </c>
      <c r="M25" s="418">
        <v>0.13898437303978706</v>
      </c>
      <c r="N25" s="418">
        <v>4.3445260853805179E-2</v>
      </c>
      <c r="O25" s="418">
        <v>8.6333931501722638E-2</v>
      </c>
      <c r="P25" s="418">
        <v>5.1203318622375926E-2</v>
      </c>
      <c r="Q25" s="418">
        <v>2.127058823529393E-2</v>
      </c>
      <c r="R25" s="418">
        <v>0.11199757757678697</v>
      </c>
      <c r="S25" s="418">
        <v>7.6383133642735412E-2</v>
      </c>
      <c r="T25" s="418">
        <v>-2.5474169044099937E-2</v>
      </c>
      <c r="U25" s="418">
        <v>9.429498149681792E-2</v>
      </c>
      <c r="V25" s="418">
        <v>9.0768443323066217E-2</v>
      </c>
      <c r="W25" s="418">
        <v>0.31629741524001354</v>
      </c>
      <c r="X25" s="418">
        <v>0.20566523142681414</v>
      </c>
      <c r="Y25" s="418">
        <v>5.2735292085666075E-2</v>
      </c>
      <c r="Z25" s="418">
        <v>-5.5919134395437053E-2</v>
      </c>
      <c r="AA25" s="418">
        <v>7.233372372608482E-2</v>
      </c>
      <c r="AB25" s="420">
        <v>4.2354980492127048E-2</v>
      </c>
      <c r="AC25" s="420">
        <v>4.1636134400684588E-2</v>
      </c>
      <c r="AD25" s="420">
        <v>4.0000000000000924E-2</v>
      </c>
      <c r="AE25" s="420">
        <v>3.500000000000103E-2</v>
      </c>
    </row>
    <row r="26" spans="3:31" ht="15.95" customHeight="1">
      <c r="C26" s="423" t="s">
        <v>238</v>
      </c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</row>
    <row r="27" spans="3:31" ht="14.1" customHeight="1">
      <c r="C27" s="416" t="s">
        <v>239</v>
      </c>
      <c r="D27" s="428">
        <v>0.19</v>
      </c>
      <c r="E27" s="428">
        <v>0.25</v>
      </c>
      <c r="F27" s="428">
        <v>0.16500000000000001</v>
      </c>
      <c r="G27" s="428">
        <v>0.17749999999999999</v>
      </c>
      <c r="H27" s="428">
        <v>0.18</v>
      </c>
      <c r="I27" s="428">
        <v>0.13250000000000001</v>
      </c>
      <c r="J27" s="428">
        <v>0.1125</v>
      </c>
      <c r="K27" s="428">
        <v>0.13750000000000001</v>
      </c>
      <c r="L27" s="428">
        <v>8.7499999999999994E-2</v>
      </c>
      <c r="M27" s="428">
        <v>0.1075</v>
      </c>
      <c r="N27" s="428">
        <v>0.11</v>
      </c>
      <c r="O27" s="428">
        <v>7.2499999999999995E-2</v>
      </c>
      <c r="P27" s="428">
        <v>0.1</v>
      </c>
      <c r="Q27" s="428">
        <v>0.11749999999999999</v>
      </c>
      <c r="R27" s="428">
        <v>0.14249999999999999</v>
      </c>
      <c r="S27" s="428">
        <v>0.13750000000000001</v>
      </c>
      <c r="T27" s="428">
        <v>7.0000000000000007E-2</v>
      </c>
      <c r="U27" s="428">
        <v>6.5000000000000002E-2</v>
      </c>
      <c r="V27" s="428">
        <v>4.4999999999999998E-2</v>
      </c>
      <c r="W27" s="428">
        <v>0.02</v>
      </c>
      <c r="X27" s="428">
        <v>9.2499999999999999E-2</v>
      </c>
      <c r="Y27" s="428">
        <v>0.13750000000000001</v>
      </c>
      <c r="Z27" s="428">
        <v>0.11749999999999999</v>
      </c>
      <c r="AA27" s="428">
        <v>0.1225</v>
      </c>
      <c r="AB27" s="429">
        <v>0.14749999999999999</v>
      </c>
      <c r="AC27" s="429">
        <v>0.1275</v>
      </c>
      <c r="AD27" s="429">
        <v>0.11</v>
      </c>
      <c r="AE27" s="429">
        <v>0.1</v>
      </c>
    </row>
    <row r="28" spans="3:31" ht="14.1" customHeight="1">
      <c r="C28" s="416" t="s">
        <v>240</v>
      </c>
      <c r="D28" s="430">
        <v>0.17624999999999999</v>
      </c>
      <c r="E28" s="430">
        <v>0.19479166666666667</v>
      </c>
      <c r="F28" s="430">
        <v>0.23083333333333333</v>
      </c>
      <c r="G28" s="430">
        <v>0.16437499999999999</v>
      </c>
      <c r="H28" s="430">
        <v>0.19145833333333331</v>
      </c>
      <c r="I28" s="430">
        <v>0.15062500000000001</v>
      </c>
      <c r="J28" s="430">
        <v>0.11979166666666666</v>
      </c>
      <c r="K28" s="430">
        <v>0.12541666666666665</v>
      </c>
      <c r="L28" s="430">
        <v>9.9166666666666667E-2</v>
      </c>
      <c r="M28" s="430">
        <v>0.1</v>
      </c>
      <c r="N28" s="430">
        <v>0.11708333333333334</v>
      </c>
      <c r="O28" s="430">
        <v>8.4583333333333344E-2</v>
      </c>
      <c r="P28" s="430">
        <v>8.4375000000000006E-2</v>
      </c>
      <c r="Q28" s="430">
        <v>0.11020833333333334</v>
      </c>
      <c r="R28" s="430">
        <v>0.13583333333333333</v>
      </c>
      <c r="S28" s="430">
        <v>0.14166666666666666</v>
      </c>
      <c r="T28" s="430">
        <v>9.9166666666666667E-2</v>
      </c>
      <c r="U28" s="430">
        <v>6.5625000000000003E-2</v>
      </c>
      <c r="V28" s="430">
        <v>5.9583333333333328E-2</v>
      </c>
      <c r="W28" s="430">
        <v>2.8125000000000001E-2</v>
      </c>
      <c r="X28" s="430">
        <v>4.8125000000000001E-2</v>
      </c>
      <c r="Y28" s="430">
        <v>0.12625</v>
      </c>
      <c r="Z28" s="430">
        <v>0.13250000000000001</v>
      </c>
      <c r="AA28" s="430">
        <v>0.10916666666666666</v>
      </c>
      <c r="AB28" s="431">
        <v>0.14416666666666667</v>
      </c>
      <c r="AC28" s="431">
        <v>0.13208333333333333</v>
      </c>
      <c r="AD28" s="431">
        <v>0.11729166666666666</v>
      </c>
      <c r="AE28" s="431">
        <v>0.10229166666666666</v>
      </c>
    </row>
    <row r="29" spans="3:31" ht="14.1" customHeight="1">
      <c r="C29" s="416" t="s">
        <v>241</v>
      </c>
      <c r="D29" s="430">
        <v>0.10519366673102892</v>
      </c>
      <c r="E29" s="430">
        <v>0.11081219543284093</v>
      </c>
      <c r="F29" s="430">
        <v>6.5868741281638554E-2</v>
      </c>
      <c r="G29" s="430">
        <v>9.4335982442098842E-2</v>
      </c>
      <c r="H29" s="430">
        <v>0.1164808708685019</v>
      </c>
      <c r="I29" s="430">
        <v>9.8005965469111445E-2</v>
      </c>
      <c r="J29" s="430">
        <v>6.5024829588303135E-2</v>
      </c>
      <c r="K29" s="430">
        <v>7.4098902124540844E-2</v>
      </c>
      <c r="L29" s="430">
        <v>4.2548938059842278E-2</v>
      </c>
      <c r="M29" s="430">
        <v>4.5712125573783791E-2</v>
      </c>
      <c r="N29" s="430">
        <v>4.2220710808436701E-2</v>
      </c>
      <c r="O29" s="430">
        <v>1.3335449942539324E-2</v>
      </c>
      <c r="P29" s="430">
        <v>3.8610993895774826E-2</v>
      </c>
      <c r="Q29" s="430">
        <v>5.0208215307916859E-2</v>
      </c>
      <c r="R29" s="430">
        <v>3.2320177068751121E-2</v>
      </c>
      <c r="S29" s="430">
        <v>7.0205598132211167E-2</v>
      </c>
      <c r="T29" s="430">
        <v>3.9365519093006007E-2</v>
      </c>
      <c r="U29" s="430">
        <v>2.6549746010771313E-2</v>
      </c>
      <c r="V29" s="430">
        <v>1.8584558996286304E-3</v>
      </c>
      <c r="W29" s="430">
        <v>-2.4086472838313888E-2</v>
      </c>
      <c r="X29" s="430">
        <v>-7.3684853366972058E-3</v>
      </c>
      <c r="Y29" s="430">
        <v>7.5293284461600107E-2</v>
      </c>
      <c r="Z29" s="430">
        <v>6.8139255485164085E-2</v>
      </c>
      <c r="AA29" s="430">
        <v>7.0769040912611825E-2</v>
      </c>
      <c r="AB29" s="431">
        <v>8.7741252691710514E-2</v>
      </c>
      <c r="AC29" s="431">
        <v>7.9800782588461461E-2</v>
      </c>
      <c r="AD29" s="431">
        <v>6.7307692307691402E-2</v>
      </c>
      <c r="AE29" s="431">
        <v>6.2801932367148705E-2</v>
      </c>
    </row>
    <row r="30" spans="3:31" ht="14.1" customHeight="1">
      <c r="C30" s="416" t="s">
        <v>242</v>
      </c>
      <c r="D30" s="430">
        <v>0.1905</v>
      </c>
      <c r="E30" s="430">
        <v>0.2291</v>
      </c>
      <c r="F30" s="430">
        <v>0.1681</v>
      </c>
      <c r="G30" s="430">
        <v>0.17460000000000001</v>
      </c>
      <c r="H30" s="430">
        <v>0.18149999999999999</v>
      </c>
      <c r="I30" s="430">
        <v>0.13110120704476697</v>
      </c>
      <c r="J30" s="430">
        <v>0.11109969802313063</v>
      </c>
      <c r="K30" s="430">
        <v>0.13610008595841577</v>
      </c>
      <c r="L30" s="430">
        <v>8.6099475416244242E-2</v>
      </c>
      <c r="M30" s="430">
        <v>0.10609883677758386</v>
      </c>
      <c r="N30" s="430">
        <v>0.10859925378752461</v>
      </c>
      <c r="O30" s="430">
        <v>7.1098984525206077E-2</v>
      </c>
      <c r="P30" s="430">
        <v>9.7799999999999998E-2</v>
      </c>
      <c r="Q30" s="430">
        <v>0.11509999999999999</v>
      </c>
      <c r="R30" s="430">
        <v>0.1414</v>
      </c>
      <c r="S30" s="430">
        <v>0.1363</v>
      </c>
      <c r="T30" s="430">
        <v>6.9900000000000004E-2</v>
      </c>
      <c r="U30" s="430">
        <v>6.4000000000000001E-2</v>
      </c>
      <c r="V30" s="430">
        <v>4.5899999999999996E-2</v>
      </c>
      <c r="W30" s="430">
        <v>1.9E-2</v>
      </c>
      <c r="X30" s="430">
        <v>8.7599999999999997E-2</v>
      </c>
      <c r="Y30" s="430">
        <v>0.13650000000000001</v>
      </c>
      <c r="Z30" s="430">
        <v>0.11869999999999999</v>
      </c>
      <c r="AA30" s="430">
        <v>0.1177</v>
      </c>
      <c r="AB30" s="431">
        <v>0.14630154448388297</v>
      </c>
      <c r="AC30" s="431">
        <v>0.12632859856183509</v>
      </c>
      <c r="AD30" s="431">
        <v>0.1088515339600781</v>
      </c>
      <c r="AE30" s="431">
        <v>9.8867448035712457E-2</v>
      </c>
    </row>
    <row r="31" spans="3:31" ht="14.1" customHeight="1">
      <c r="C31" s="416" t="s">
        <v>243</v>
      </c>
      <c r="D31" s="430">
        <v>0.17422850431038683</v>
      </c>
      <c r="E31" s="430">
        <v>0.19037730952872756</v>
      </c>
      <c r="F31" s="430">
        <v>0.23224121137974185</v>
      </c>
      <c r="G31" s="430">
        <v>0.16169691194490365</v>
      </c>
      <c r="H31" s="430">
        <v>0.19072618185637613</v>
      </c>
      <c r="I31" s="430">
        <v>0.15179870575726562</v>
      </c>
      <c r="J31" s="430">
        <v>0.11905525543414952</v>
      </c>
      <c r="K31" s="430">
        <v>0.12298304837229779</v>
      </c>
      <c r="L31" s="430">
        <v>0.10004968270418302</v>
      </c>
      <c r="M31" s="430">
        <v>9.7538638373997344E-2</v>
      </c>
      <c r="N31" s="430">
        <v>0.11610634760581817</v>
      </c>
      <c r="O31" s="430">
        <v>8.4881228726430002E-2</v>
      </c>
      <c r="P31" s="430">
        <v>8.0172152034942101E-2</v>
      </c>
      <c r="Q31" s="430">
        <v>0.10765295782093309</v>
      </c>
      <c r="R31" s="430">
        <v>0.13333478108493146</v>
      </c>
      <c r="S31" s="430">
        <v>0.14059903456814271</v>
      </c>
      <c r="T31" s="430">
        <v>0.10046304404301298</v>
      </c>
      <c r="U31" s="430">
        <v>6.4757174250057226E-2</v>
      </c>
      <c r="V31" s="430">
        <v>5.9381227447692364E-2</v>
      </c>
      <c r="W31" s="430">
        <v>2.7847095323454196E-2</v>
      </c>
      <c r="X31" s="430">
        <v>4.3967663233453358E-2</v>
      </c>
      <c r="Y31" s="430">
        <v>0.1242156862134729</v>
      </c>
      <c r="Z31" s="430">
        <v>0.13198299273696934</v>
      </c>
      <c r="AA31" s="430">
        <v>0.10838193185851752</v>
      </c>
      <c r="AB31" s="431">
        <v>0.14164216772666349</v>
      </c>
      <c r="AC31" s="431">
        <v>0.1319062093802994</v>
      </c>
      <c r="AD31" s="431">
        <v>0.11702230925231216</v>
      </c>
      <c r="AE31" s="431">
        <v>0.10161299100118826</v>
      </c>
    </row>
    <row r="32" spans="3:31" ht="14.1" customHeight="1">
      <c r="C32" s="416" t="s">
        <v>244</v>
      </c>
      <c r="D32" s="428">
        <v>0.1</v>
      </c>
      <c r="E32" s="428">
        <v>0.1</v>
      </c>
      <c r="F32" s="428">
        <v>0.11</v>
      </c>
      <c r="G32" s="428">
        <v>9.7500000000000003E-2</v>
      </c>
      <c r="H32" s="428">
        <v>9.7500000000000003E-2</v>
      </c>
      <c r="I32" s="428">
        <v>6.8499999999999991E-2</v>
      </c>
      <c r="J32" s="428">
        <v>6.25E-2</v>
      </c>
      <c r="K32" s="428">
        <v>6.25E-2</v>
      </c>
      <c r="L32" s="428">
        <v>0.06</v>
      </c>
      <c r="M32" s="428">
        <v>0.06</v>
      </c>
      <c r="N32" s="428">
        <v>0.06</v>
      </c>
      <c r="O32" s="428">
        <v>5.5E-2</v>
      </c>
      <c r="P32" s="428">
        <v>0.05</v>
      </c>
      <c r="Q32" s="428">
        <v>0.05</v>
      </c>
      <c r="R32" s="428">
        <v>7.0000000000000007E-2</v>
      </c>
      <c r="S32" s="428">
        <v>7.4999999999999997E-2</v>
      </c>
      <c r="T32" s="428">
        <v>7.0000000000000007E-2</v>
      </c>
      <c r="U32" s="428">
        <v>6.9800000000000001E-2</v>
      </c>
      <c r="V32" s="428">
        <v>5.57E-2</v>
      </c>
      <c r="W32" s="428">
        <v>4.5499999999999999E-2</v>
      </c>
      <c r="X32" s="428">
        <v>5.3200000000000004E-2</v>
      </c>
      <c r="Y32" s="428">
        <v>7.2000000000000008E-2</v>
      </c>
      <c r="Z32" s="428">
        <v>6.5500000000000003E-2</v>
      </c>
      <c r="AA32" s="428">
        <v>7.4299999999999991E-2</v>
      </c>
      <c r="AB32" s="429">
        <v>8.5000338051177848E-2</v>
      </c>
      <c r="AC32" s="429">
        <v>7.864977896108033E-2</v>
      </c>
      <c r="AD32" s="429">
        <v>7.1113751034905304E-2</v>
      </c>
      <c r="AE32" s="429">
        <v>6.8531168883197185E-2</v>
      </c>
    </row>
    <row r="33" spans="3:31" ht="14.1" customHeight="1">
      <c r="C33" s="416" t="s">
        <v>245</v>
      </c>
      <c r="D33" s="428" t="s">
        <v>246</v>
      </c>
      <c r="E33" s="428" t="s">
        <v>246</v>
      </c>
      <c r="F33" s="428" t="s">
        <v>246</v>
      </c>
      <c r="G33" s="428" t="s">
        <v>246</v>
      </c>
      <c r="H33" s="428" t="s">
        <v>246</v>
      </c>
      <c r="I33" s="428" t="s">
        <v>246</v>
      </c>
      <c r="J33" s="428" t="s">
        <v>246</v>
      </c>
      <c r="K33" s="428" t="s">
        <v>246</v>
      </c>
      <c r="L33" s="428" t="s">
        <v>246</v>
      </c>
      <c r="M33" s="428" t="s">
        <v>246</v>
      </c>
      <c r="N33" s="428" t="s">
        <v>246</v>
      </c>
      <c r="O33" s="428" t="s">
        <v>246</v>
      </c>
      <c r="P33" s="428" t="s">
        <v>246</v>
      </c>
      <c r="Q33" s="428" t="s">
        <v>246</v>
      </c>
      <c r="R33" s="428" t="s">
        <v>246</v>
      </c>
      <c r="S33" s="428" t="s">
        <v>246</v>
      </c>
      <c r="T33" s="428" t="s">
        <v>246</v>
      </c>
      <c r="U33" s="432">
        <v>2.98E-2</v>
      </c>
      <c r="V33" s="432">
        <v>1.6799999999999999E-2</v>
      </c>
      <c r="W33" s="432">
        <v>1.83E-2</v>
      </c>
      <c r="X33" s="432">
        <v>4.0999999999999995E-2</v>
      </c>
      <c r="Y33" s="432">
        <v>5.2300000000000006E-2</v>
      </c>
      <c r="Z33" s="432">
        <v>5.5599999999999997E-2</v>
      </c>
      <c r="AA33" s="432">
        <v>6.6600000000000006E-2</v>
      </c>
      <c r="AB33" s="429">
        <v>6.6878356407920045E-2</v>
      </c>
      <c r="AC33" s="429">
        <v>6.4279680792356353E-2</v>
      </c>
      <c r="AD33" s="429">
        <v>6.1533268439351446E-2</v>
      </c>
      <c r="AE33" s="429">
        <v>6.0769488540087228E-2</v>
      </c>
    </row>
    <row r="34" spans="3:31" ht="15.95" customHeight="1">
      <c r="C34" s="423" t="s">
        <v>247</v>
      </c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</row>
    <row r="35" spans="3:31" ht="14.1" customHeight="1">
      <c r="C35" s="433" t="s">
        <v>248</v>
      </c>
      <c r="D35" s="434" t="s">
        <v>246</v>
      </c>
      <c r="E35" s="434" t="s">
        <v>246</v>
      </c>
      <c r="F35" s="434">
        <v>3.2000000000000001E-2</v>
      </c>
      <c r="G35" s="434">
        <v>3.7000000000000005E-2</v>
      </c>
      <c r="H35" s="434">
        <v>3.7000000000000005E-2</v>
      </c>
      <c r="I35" s="434">
        <v>3.15073653216182E-2</v>
      </c>
      <c r="J35" s="434">
        <v>3.2378480492074396E-2</v>
      </c>
      <c r="K35" s="434">
        <v>3.3308747482959998E-2</v>
      </c>
      <c r="L35" s="434">
        <v>1.9432367228807701E-2</v>
      </c>
      <c r="M35" s="434">
        <v>2.6170881076282199E-2</v>
      </c>
      <c r="N35" s="434">
        <v>2.9428565897347402E-2</v>
      </c>
      <c r="O35" s="434">
        <v>2.1837930118834E-2</v>
      </c>
      <c r="P35" s="434">
        <v>1.7174248698826701E-2</v>
      </c>
      <c r="Q35" s="434">
        <v>-5.7207907345401196E-3</v>
      </c>
      <c r="R35" s="434">
        <v>-1.8761145372644502E-2</v>
      </c>
      <c r="S35" s="434">
        <v>-2.4857811416732E-2</v>
      </c>
      <c r="T35" s="434">
        <v>-1.6892206089228624E-2</v>
      </c>
      <c r="U35" s="434">
        <v>-1.5454563589696808E-2</v>
      </c>
      <c r="V35" s="434">
        <v>-8.1762220116021675E-3</v>
      </c>
      <c r="W35" s="434">
        <v>-9.219633395093299E-2</v>
      </c>
      <c r="X35" s="434">
        <v>6.8614946101761103E-3</v>
      </c>
      <c r="Y35" s="434">
        <v>1.2336075628965239E-2</v>
      </c>
      <c r="Z35" s="434">
        <v>-2.2764887953810063E-2</v>
      </c>
      <c r="AA35" s="434">
        <v>-4.0487167455574855E-3</v>
      </c>
      <c r="AB35" s="435">
        <v>-7.5809144987957445E-3</v>
      </c>
      <c r="AC35" s="435">
        <v>-8.2235815120181143E-3</v>
      </c>
      <c r="AD35" s="435">
        <v>-1.1737887819299101E-2</v>
      </c>
      <c r="AE35" s="435">
        <v>-1.1150351648145606E-2</v>
      </c>
    </row>
    <row r="36" spans="3:31" ht="14.1" customHeight="1">
      <c r="C36" s="433" t="s">
        <v>249</v>
      </c>
      <c r="D36" s="434" t="s">
        <v>246</v>
      </c>
      <c r="E36" s="434" t="s">
        <v>246</v>
      </c>
      <c r="F36" s="434" t="s">
        <v>246</v>
      </c>
      <c r="G36" s="434" t="s">
        <v>246</v>
      </c>
      <c r="H36" s="434" t="s">
        <v>246</v>
      </c>
      <c r="I36" s="434">
        <v>-3.5696839514598698E-2</v>
      </c>
      <c r="J36" s="434">
        <v>-2.73725336606261E-2</v>
      </c>
      <c r="K36" s="434">
        <v>-1.9913540252873299E-2</v>
      </c>
      <c r="L36" s="434">
        <v>-3.1875435007577099E-2</v>
      </c>
      <c r="M36" s="434">
        <v>-2.4106255204233901E-2</v>
      </c>
      <c r="N36" s="434">
        <v>-2.4669424086251199E-2</v>
      </c>
      <c r="O36" s="434">
        <v>-2.2620359102577502E-2</v>
      </c>
      <c r="P36" s="434">
        <v>-2.9550042751220702E-2</v>
      </c>
      <c r="Q36" s="434">
        <v>-5.9511874696770696E-2</v>
      </c>
      <c r="R36" s="434">
        <v>-0.102244257415259</v>
      </c>
      <c r="S36" s="434">
        <v>-8.9803173097582206E-2</v>
      </c>
      <c r="T36" s="434">
        <v>-7.7656986062181133E-2</v>
      </c>
      <c r="U36" s="434">
        <v>-6.959341842404089E-2</v>
      </c>
      <c r="V36" s="434">
        <v>-5.8079033139961149E-2</v>
      </c>
      <c r="W36" s="434">
        <v>-0.1334354209651607</v>
      </c>
      <c r="X36" s="434">
        <v>-4.2571866432834587E-2</v>
      </c>
      <c r="Y36" s="434">
        <v>-4.5679322564105611E-2</v>
      </c>
      <c r="Z36" s="434">
        <v>-8.8402361511053684E-2</v>
      </c>
      <c r="AA36" s="434">
        <v>-8.4972366032466204E-2</v>
      </c>
      <c r="AB36" s="435">
        <v>-8.9283996279434619E-2</v>
      </c>
      <c r="AC36" s="435">
        <v>-9.272157540601017E-2</v>
      </c>
      <c r="AD36" s="435">
        <v>-0.10381343269675644</v>
      </c>
      <c r="AE36" s="435">
        <v>-0.10113600885132752</v>
      </c>
    </row>
    <row r="37" spans="3:31" ht="14.1" customHeight="1">
      <c r="C37" s="416" t="s">
        <v>250</v>
      </c>
      <c r="D37" s="434" t="s">
        <v>246</v>
      </c>
      <c r="E37" s="434" t="s">
        <v>246</v>
      </c>
      <c r="F37" s="434">
        <v>0.54100000000000004</v>
      </c>
      <c r="G37" s="434">
        <v>0.502</v>
      </c>
      <c r="H37" s="434">
        <v>0.47899999999999998</v>
      </c>
      <c r="I37" s="434">
        <v>0.46485821992278403</v>
      </c>
      <c r="J37" s="434">
        <v>0.44545775549754901</v>
      </c>
      <c r="K37" s="434">
        <v>0.37566313321511902</v>
      </c>
      <c r="L37" s="434">
        <v>0.40884919586917595</v>
      </c>
      <c r="M37" s="434">
        <v>0.37979359383795297</v>
      </c>
      <c r="N37" s="434">
        <v>0.34491652270314299</v>
      </c>
      <c r="O37" s="434">
        <v>0.32253671689330404</v>
      </c>
      <c r="P37" s="434">
        <v>0.30590588384252998</v>
      </c>
      <c r="Q37" s="434">
        <v>0.33111382800798095</v>
      </c>
      <c r="R37" s="434">
        <v>0.36036742344724604</v>
      </c>
      <c r="S37" s="434">
        <v>0.46159547274065998</v>
      </c>
      <c r="T37" s="434">
        <v>0.51369721286391623</v>
      </c>
      <c r="U37" s="434">
        <v>0.52766460848092378</v>
      </c>
      <c r="V37" s="434">
        <v>0.54698837798440214</v>
      </c>
      <c r="W37" s="434">
        <v>0.61370702812009126</v>
      </c>
      <c r="X37" s="434">
        <v>0.55113661378912737</v>
      </c>
      <c r="Y37" s="434">
        <v>0.56132920193191693</v>
      </c>
      <c r="Z37" s="434">
        <v>0.60427870399771499</v>
      </c>
      <c r="AA37" s="434">
        <v>0.61480777983974499</v>
      </c>
      <c r="AB37" s="435">
        <v>0.6683730866342863</v>
      </c>
      <c r="AC37" s="435">
        <v>0.72190669620961334</v>
      </c>
      <c r="AD37" s="435">
        <v>0.77073113756497658</v>
      </c>
      <c r="AE37" s="435">
        <v>0.8204199972051236</v>
      </c>
    </row>
    <row r="38" spans="3:31" ht="14.1" customHeight="1">
      <c r="C38" s="416" t="s">
        <v>251</v>
      </c>
      <c r="D38" s="434" t="s">
        <v>246</v>
      </c>
      <c r="E38" s="434" t="s">
        <v>246</v>
      </c>
      <c r="F38" s="434" t="s">
        <v>246</v>
      </c>
      <c r="G38" s="434" t="s">
        <v>246</v>
      </c>
      <c r="H38" s="434" t="s">
        <v>246</v>
      </c>
      <c r="I38" s="434">
        <v>0.55475105726361296</v>
      </c>
      <c r="J38" s="434">
        <v>0.56717011307652498</v>
      </c>
      <c r="K38" s="434">
        <v>0.55980644387381295</v>
      </c>
      <c r="L38" s="434">
        <v>0.59207932367207694</v>
      </c>
      <c r="M38" s="434">
        <v>0.51765333582335005</v>
      </c>
      <c r="N38" s="434">
        <v>0.512661763786457</v>
      </c>
      <c r="O38" s="434">
        <v>0.53667189110830205</v>
      </c>
      <c r="P38" s="434">
        <v>0.51541505601346704</v>
      </c>
      <c r="Q38" s="434">
        <v>0.56280930979222399</v>
      </c>
      <c r="R38" s="434">
        <v>0.6545249470723159</v>
      </c>
      <c r="S38" s="434">
        <v>0.69863462180864699</v>
      </c>
      <c r="T38" s="434">
        <v>0.73717926766953923</v>
      </c>
      <c r="U38" s="434">
        <v>0.75269504977745294</v>
      </c>
      <c r="V38" s="434">
        <v>0.74435060850549495</v>
      </c>
      <c r="W38" s="434">
        <v>0.86940722081747657</v>
      </c>
      <c r="X38" s="434">
        <v>0.77305985650159537</v>
      </c>
      <c r="Y38" s="434">
        <v>0.71677718048971817</v>
      </c>
      <c r="Z38" s="434">
        <v>0.73828164631582704</v>
      </c>
      <c r="AA38" s="434">
        <v>0.76496034039239358</v>
      </c>
      <c r="AB38" s="435">
        <v>0.7962074950887742</v>
      </c>
      <c r="AC38" s="435">
        <v>0.8422245575936439</v>
      </c>
      <c r="AD38" s="435">
        <v>0.89934987411495992</v>
      </c>
      <c r="AE38" s="435">
        <v>0.95101915418970695</v>
      </c>
    </row>
    <row r="39" spans="3:31" ht="15.95" customHeight="1">
      <c r="C39" s="423" t="s">
        <v>1</v>
      </c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</row>
    <row r="40" spans="3:31" ht="14.1" customHeight="1">
      <c r="C40" s="436" t="s">
        <v>252</v>
      </c>
      <c r="D40" s="437">
        <v>2.3105000000000002</v>
      </c>
      <c r="E40" s="437">
        <v>3.54</v>
      </c>
      <c r="F40" s="437">
        <v>2.8914999999999997</v>
      </c>
      <c r="G40" s="437">
        <v>2.6560000000000001</v>
      </c>
      <c r="H40" s="437">
        <v>2.3355000000000001</v>
      </c>
      <c r="I40" s="437">
        <v>2.1364000000000001</v>
      </c>
      <c r="J40" s="437">
        <v>1.78</v>
      </c>
      <c r="K40" s="437">
        <v>2.3144999999999998</v>
      </c>
      <c r="L40" s="437">
        <v>1.7444999999999999</v>
      </c>
      <c r="M40" s="437">
        <v>1.6613</v>
      </c>
      <c r="N40" s="437">
        <v>1.8668</v>
      </c>
      <c r="O40" s="437">
        <v>2.0516000000000001</v>
      </c>
      <c r="P40" s="437">
        <v>2.3620999999999999</v>
      </c>
      <c r="Q40" s="437">
        <v>2.6576</v>
      </c>
      <c r="R40" s="437">
        <v>3.9578000000000002</v>
      </c>
      <c r="S40" s="437">
        <v>3.2551999999999999</v>
      </c>
      <c r="T40" s="437">
        <v>3.3125</v>
      </c>
      <c r="U40" s="437">
        <v>3.8763999999999998</v>
      </c>
      <c r="V40" s="437">
        <v>4.0309999999999997</v>
      </c>
      <c r="W40" s="437">
        <v>5.1925999999999997</v>
      </c>
      <c r="X40" s="437">
        <v>5.5698999999999996</v>
      </c>
      <c r="Y40" s="437">
        <v>5.2804000000000002</v>
      </c>
      <c r="Z40" s="437">
        <v>4.8571999999999997</v>
      </c>
      <c r="AA40" s="437">
        <v>6.1773999999999996</v>
      </c>
      <c r="AB40" s="438">
        <v>5.75</v>
      </c>
      <c r="AC40" s="438">
        <v>5.75</v>
      </c>
      <c r="AD40" s="438">
        <v>5.9</v>
      </c>
      <c r="AE40" s="438">
        <v>6</v>
      </c>
    </row>
    <row r="41" spans="3:31" ht="14.1" customHeight="1">
      <c r="C41" s="436" t="s">
        <v>253</v>
      </c>
      <c r="D41" s="437">
        <v>2.3507822333584287</v>
      </c>
      <c r="E41" s="437">
        <v>2.921697396715603</v>
      </c>
      <c r="F41" s="437">
        <v>3.0770607382834556</v>
      </c>
      <c r="G41" s="437">
        <v>2.9261243364546079</v>
      </c>
      <c r="H41" s="437">
        <v>2.4351059884559882</v>
      </c>
      <c r="I41" s="437">
        <v>2.1750479670148692</v>
      </c>
      <c r="J41" s="437">
        <v>1.9472187596172577</v>
      </c>
      <c r="K41" s="437">
        <v>1.8360254648974215</v>
      </c>
      <c r="L41" s="437">
        <v>1.9993631764853508</v>
      </c>
      <c r="M41" s="437">
        <v>1.7602312912510192</v>
      </c>
      <c r="N41" s="437">
        <v>1.6752187327260841</v>
      </c>
      <c r="O41" s="437">
        <v>1.9548007777719991</v>
      </c>
      <c r="P41" s="437">
        <v>2.1599811758893281</v>
      </c>
      <c r="Q41" s="437">
        <v>2.3541833333333329</v>
      </c>
      <c r="R41" s="437">
        <v>3.3308666666666666</v>
      </c>
      <c r="S41" s="437">
        <v>3.4866583333333332</v>
      </c>
      <c r="T41" s="437">
        <v>3.1917583333333339</v>
      </c>
      <c r="U41" s="437">
        <v>3.6558666666666664</v>
      </c>
      <c r="V41" s="437">
        <v>3.9461500000000007</v>
      </c>
      <c r="W41" s="437">
        <v>5.1604750000000008</v>
      </c>
      <c r="X41" s="437">
        <v>5.395908333333332</v>
      </c>
      <c r="Y41" s="437">
        <v>5.1652166666666668</v>
      </c>
      <c r="Z41" s="437">
        <v>4.9918333333333322</v>
      </c>
      <c r="AA41" s="437">
        <v>5.3895460944026725</v>
      </c>
      <c r="AB41" s="438">
        <v>5.7607975295000706</v>
      </c>
      <c r="AC41" s="438">
        <v>5.75</v>
      </c>
      <c r="AD41" s="438">
        <v>5.8312500000000007</v>
      </c>
      <c r="AE41" s="438">
        <v>5.9541666666666631</v>
      </c>
    </row>
    <row r="42" spans="3:31" ht="15.95" customHeight="1">
      <c r="C42" s="423" t="s">
        <v>254</v>
      </c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</row>
    <row r="43" spans="3:31" ht="14.1" customHeight="1">
      <c r="C43" s="416" t="s">
        <v>255</v>
      </c>
      <c r="D43" s="439">
        <v>1.4632740609999999</v>
      </c>
      <c r="E43" s="439">
        <v>11.872394550000003</v>
      </c>
      <c r="F43" s="439">
        <v>23.469583537999995</v>
      </c>
      <c r="G43" s="439">
        <v>31.308035700999994</v>
      </c>
      <c r="H43" s="439">
        <v>43.90561985299999</v>
      </c>
      <c r="I43" s="439">
        <v>45.050054339000013</v>
      </c>
      <c r="J43" s="439">
        <v>37.774434713000005</v>
      </c>
      <c r="K43" s="439">
        <v>21.057536550999998</v>
      </c>
      <c r="L43" s="439">
        <v>22.394062663000028</v>
      </c>
      <c r="M43" s="439">
        <v>17.09716997999999</v>
      </c>
      <c r="N43" s="439">
        <v>25.696552806000028</v>
      </c>
      <c r="O43" s="439">
        <v>14.786112088999971</v>
      </c>
      <c r="P43" s="439">
        <v>-8.9566308529999787</v>
      </c>
      <c r="Q43" s="439">
        <v>-9.8997819579999771</v>
      </c>
      <c r="R43" s="439">
        <v>13.678095985999988</v>
      </c>
      <c r="S43" s="439">
        <v>40.204771560999973</v>
      </c>
      <c r="T43" s="439">
        <v>56.036664349999967</v>
      </c>
      <c r="U43" s="439">
        <v>46.567539897000017</v>
      </c>
      <c r="V43" s="439">
        <v>35.19884006700002</v>
      </c>
      <c r="W43" s="439">
        <v>50.393416776000009</v>
      </c>
      <c r="X43" s="439">
        <v>61.406528280000003</v>
      </c>
      <c r="Y43" s="439">
        <v>61.525351274000002</v>
      </c>
      <c r="Z43" s="439">
        <v>98.838153590999951</v>
      </c>
      <c r="AA43" s="439">
        <v>74.552129113999968</v>
      </c>
      <c r="AB43" s="440">
        <v>75.74845161099995</v>
      </c>
      <c r="AC43" s="440">
        <v>76.620930592973764</v>
      </c>
      <c r="AD43" s="440">
        <v>86.943563991887345</v>
      </c>
      <c r="AE43" s="440">
        <v>94.129919895713499</v>
      </c>
    </row>
    <row r="44" spans="3:31" ht="14.1" customHeight="1">
      <c r="C44" s="441" t="s">
        <v>256</v>
      </c>
      <c r="D44" s="442">
        <v>58.032294243000003</v>
      </c>
      <c r="E44" s="442">
        <v>60.147158103000002</v>
      </c>
      <c r="F44" s="442">
        <v>72.776746689999996</v>
      </c>
      <c r="G44" s="442">
        <v>95.121672368999995</v>
      </c>
      <c r="H44" s="442">
        <v>118.59783540699999</v>
      </c>
      <c r="I44" s="442">
        <v>137.58115120900001</v>
      </c>
      <c r="J44" s="442">
        <v>159.816383833</v>
      </c>
      <c r="K44" s="442">
        <v>195.764624177</v>
      </c>
      <c r="L44" s="442">
        <v>151.79167418600002</v>
      </c>
      <c r="M44" s="442">
        <v>200.43413482599999</v>
      </c>
      <c r="N44" s="442">
        <v>253.66630950700002</v>
      </c>
      <c r="O44" s="442">
        <v>239.95253815799998</v>
      </c>
      <c r="P44" s="442">
        <v>232.54425560600001</v>
      </c>
      <c r="Q44" s="442">
        <v>220.92323683800001</v>
      </c>
      <c r="R44" s="442">
        <v>186.78235506299998</v>
      </c>
      <c r="S44" s="442">
        <v>179.52612921399998</v>
      </c>
      <c r="T44" s="442">
        <v>214.98810835299997</v>
      </c>
      <c r="U44" s="442">
        <v>231.88952339899998</v>
      </c>
      <c r="V44" s="442">
        <v>221.12680764700002</v>
      </c>
      <c r="W44" s="442">
        <v>209.180241655</v>
      </c>
      <c r="X44" s="442">
        <v>280.81457746000001</v>
      </c>
      <c r="Y44" s="442">
        <v>334.13603821999999</v>
      </c>
      <c r="Z44" s="442">
        <v>339.67277781899998</v>
      </c>
      <c r="AA44" s="442">
        <v>337.03627542200002</v>
      </c>
      <c r="AB44" s="443">
        <v>337.19566461400007</v>
      </c>
      <c r="AC44" s="443">
        <v>339.70647368791884</v>
      </c>
      <c r="AD44" s="443">
        <v>364.08316131331617</v>
      </c>
      <c r="AE44" s="443">
        <v>372.91456217491032</v>
      </c>
    </row>
    <row r="45" spans="3:31" ht="14.1" customHeight="1">
      <c r="C45" s="416" t="s">
        <v>257</v>
      </c>
      <c r="D45" s="442">
        <v>56.569020182000003</v>
      </c>
      <c r="E45" s="442">
        <v>48.274763553</v>
      </c>
      <c r="F45" s="442">
        <v>49.307163152000001</v>
      </c>
      <c r="G45" s="442">
        <v>63.813636668000001</v>
      </c>
      <c r="H45" s="442">
        <v>74.692215554000001</v>
      </c>
      <c r="I45" s="442">
        <v>92.531096869999999</v>
      </c>
      <c r="J45" s="442">
        <v>122.04194912</v>
      </c>
      <c r="K45" s="442">
        <v>174.707087626</v>
      </c>
      <c r="L45" s="442">
        <v>129.39761152299999</v>
      </c>
      <c r="M45" s="442">
        <v>183.336964846</v>
      </c>
      <c r="N45" s="442">
        <v>227.96975670099999</v>
      </c>
      <c r="O45" s="442">
        <v>225.16642606900001</v>
      </c>
      <c r="P45" s="442">
        <v>241.50088645899999</v>
      </c>
      <c r="Q45" s="442">
        <v>230.82301879599999</v>
      </c>
      <c r="R45" s="442">
        <v>173.10425907699999</v>
      </c>
      <c r="S45" s="442">
        <v>139.32135765300001</v>
      </c>
      <c r="T45" s="442">
        <v>158.95144400300001</v>
      </c>
      <c r="U45" s="442">
        <v>185.32198350199997</v>
      </c>
      <c r="V45" s="442">
        <v>185.92796758</v>
      </c>
      <c r="W45" s="442">
        <v>158.78682487899999</v>
      </c>
      <c r="X45" s="442">
        <v>219.40804918000001</v>
      </c>
      <c r="Y45" s="442">
        <v>272.61068694599999</v>
      </c>
      <c r="Z45" s="442">
        <v>240.83462422800002</v>
      </c>
      <c r="AA45" s="442">
        <v>262.48414630800005</v>
      </c>
      <c r="AB45" s="443">
        <v>261.44721300300012</v>
      </c>
      <c r="AC45" s="443">
        <v>263.08554309494508</v>
      </c>
      <c r="AD45" s="443">
        <v>277.13959732142882</v>
      </c>
      <c r="AE45" s="443">
        <v>278.78464227919682</v>
      </c>
    </row>
    <row r="46" spans="3:31" ht="14.1" customHeight="1">
      <c r="C46" s="416" t="s">
        <v>258</v>
      </c>
      <c r="D46" s="444">
        <v>-4.4481277675291392E-2</v>
      </c>
      <c r="E46" s="444">
        <v>-1.8514120730035864E-2</v>
      </c>
      <c r="F46" s="444">
        <v>3.9201255099448632E-3</v>
      </c>
      <c r="G46" s="444">
        <v>1.338529501336088E-2</v>
      </c>
      <c r="H46" s="444">
        <v>1.3092985284308535E-2</v>
      </c>
      <c r="I46" s="444">
        <v>9.731458991268125E-3</v>
      </c>
      <c r="J46" s="444">
        <v>-1.9714176043610083E-3</v>
      </c>
      <c r="K46" s="444">
        <v>-2.102695608405112E-2</v>
      </c>
      <c r="L46" s="444">
        <v>-1.7534374467448169E-2</v>
      </c>
      <c r="M46" s="444">
        <v>-3.9243235135655564E-2</v>
      </c>
      <c r="N46" s="444">
        <v>-3.1966640422219403E-2</v>
      </c>
      <c r="O46" s="444">
        <v>-3.7619779974488017E-2</v>
      </c>
      <c r="P46" s="444">
        <v>-3.5805390127711431E-2</v>
      </c>
      <c r="Q46" s="444">
        <v>-4.5010253738871998E-2</v>
      </c>
      <c r="R46" s="444">
        <v>-3.5302312547721031E-2</v>
      </c>
      <c r="S46" s="444">
        <v>-1.6959196074747773E-2</v>
      </c>
      <c r="T46" s="444">
        <v>-1.2244950671030468E-2</v>
      </c>
      <c r="U46" s="444">
        <v>-2.808576302372701E-2</v>
      </c>
      <c r="V46" s="444">
        <v>-3.470800353380233E-2</v>
      </c>
      <c r="W46" s="444">
        <v>-1.68844946477399E-2</v>
      </c>
      <c r="X46" s="444">
        <v>-2.4189892418890708E-2</v>
      </c>
      <c r="Y46" s="444">
        <v>-2.1601460710324809E-2</v>
      </c>
      <c r="Z46" s="444">
        <v>-1.2748926073523339E-2</v>
      </c>
      <c r="AA46" s="444">
        <v>-2.7948911821002728E-2</v>
      </c>
      <c r="AB46" s="435">
        <v>-2.4E-2</v>
      </c>
      <c r="AC46" s="435">
        <v>-2.3E-2</v>
      </c>
      <c r="AD46" s="435">
        <v>-2.0742465519827006E-2</v>
      </c>
      <c r="AE46" s="435">
        <v>-2.0034587263060719E-2</v>
      </c>
    </row>
    <row r="47" spans="3:31" ht="14.1" customHeight="1" thickBot="1">
      <c r="C47" s="445" t="s">
        <v>259</v>
      </c>
      <c r="D47" s="446">
        <v>4.1496224988979688E-2</v>
      </c>
      <c r="E47" s="446">
        <v>3.2550656375913693E-2</v>
      </c>
      <c r="F47" s="446">
        <v>1.81315578384426E-2</v>
      </c>
      <c r="G47" s="446">
        <v>2.7144659607659549E-2</v>
      </c>
      <c r="H47" s="446">
        <v>1.7344039109111233E-2</v>
      </c>
      <c r="I47" s="446">
        <v>1.7529007700273189E-2</v>
      </c>
      <c r="J47" s="446">
        <v>3.1910893917023231E-2</v>
      </c>
      <c r="K47" s="446">
        <v>2.9942927853072218E-2</v>
      </c>
      <c r="L47" s="446">
        <v>1.8884212156662545E-2</v>
      </c>
      <c r="M47" s="446">
        <v>3.7321422385995937E-2</v>
      </c>
      <c r="N47" s="446">
        <v>3.9207731746105527E-2</v>
      </c>
      <c r="O47" s="446">
        <v>3.7582923653028566E-2</v>
      </c>
      <c r="P47" s="446">
        <v>3.0469995537709637E-2</v>
      </c>
      <c r="Q47" s="446">
        <v>3.5732216093521806E-2</v>
      </c>
      <c r="R47" s="446">
        <v>3.5964279174056778E-2</v>
      </c>
      <c r="S47" s="446">
        <v>4.1318626886891925E-2</v>
      </c>
      <c r="T47" s="446">
        <v>3.3386461478526669E-2</v>
      </c>
      <c r="U47" s="446">
        <v>4.0797650789927975E-2</v>
      </c>
      <c r="V47" s="446">
        <v>3.6942450328840803E-2</v>
      </c>
      <c r="W47" s="446">
        <v>3.0287338194280145E-2</v>
      </c>
      <c r="X47" s="446">
        <v>2.7781424956094421E-2</v>
      </c>
      <c r="Y47" s="446">
        <v>4.7412603335001378E-2</v>
      </c>
      <c r="Z47" s="446">
        <v>2.8281452786887321E-2</v>
      </c>
      <c r="AA47" s="446">
        <v>3.2122398827266571E-2</v>
      </c>
      <c r="AB47" s="447">
        <v>3.8709165391732879E-2</v>
      </c>
      <c r="AC47" s="447">
        <v>3.9185864151248841E-2</v>
      </c>
      <c r="AD47" s="447">
        <v>4.0655716710426996E-2</v>
      </c>
      <c r="AE47" s="447">
        <v>3.9924728042231128E-2</v>
      </c>
    </row>
    <row r="48" spans="3:31" ht="27" customHeight="1" thickTop="1"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408"/>
      <c r="AD48" s="408"/>
    </row>
  </sheetData>
  <mergeCells count="3">
    <mergeCell ref="V1:W1"/>
    <mergeCell ref="X1:Y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15EE-2863-4F5C-9336-ED4D5B88543C}">
  <sheetPr>
    <pageSetUpPr fitToPage="1"/>
  </sheetPr>
  <dimension ref="A1:AG106"/>
  <sheetViews>
    <sheetView showGridLines="0" zoomScale="85" zoomScaleNormal="85" zoomScaleSheetLayoutView="55" workbookViewId="0">
      <pane xSplit="2" ySplit="2" topLeftCell="C73" activePane="bottomRight" state="frozen"/>
      <selection activeCell="W6" sqref="W6"/>
      <selection pane="topRight" activeCell="W6" sqref="W6"/>
      <selection pane="bottomLeft" activeCell="W6" sqref="W6"/>
      <selection pane="bottomRight" activeCell="W6" sqref="W6"/>
    </sheetView>
  </sheetViews>
  <sheetFormatPr defaultColWidth="9.140625" defaultRowHeight="15"/>
  <cols>
    <col min="1" max="1" width="10.5703125" style="547" customWidth="1"/>
    <col min="2" max="2" width="13.5703125" style="548" customWidth="1"/>
    <col min="3" max="3" width="8" style="549" customWidth="1"/>
    <col min="4" max="7" width="8" style="548" customWidth="1"/>
    <col min="8" max="8" width="8.85546875" style="550" customWidth="1"/>
    <col min="9" max="9" width="11.140625" style="548" bestFit="1" customWidth="1"/>
    <col min="10" max="10" width="8" style="550" customWidth="1"/>
    <col min="11" max="15" width="8" style="548" customWidth="1"/>
    <col min="16" max="16" width="8" style="549" customWidth="1"/>
    <col min="17" max="18" width="8" style="548" customWidth="1"/>
    <col min="19" max="19" width="8" style="549" customWidth="1"/>
    <col min="20" max="21" width="8" style="548" customWidth="1"/>
    <col min="22" max="22" width="8" style="549" customWidth="1"/>
    <col min="23" max="24" width="8" style="548" customWidth="1"/>
    <col min="25" max="25" width="8" style="549" customWidth="1"/>
    <col min="26" max="27" width="8" style="548" customWidth="1"/>
    <col min="28" max="28" width="14.140625" style="550" customWidth="1"/>
    <col min="29" max="29" width="15.140625" style="550" bestFit="1" customWidth="1"/>
    <col min="30" max="31" width="14.140625" style="550" customWidth="1"/>
    <col min="32" max="33" width="16.5703125" style="550" customWidth="1"/>
    <col min="34" max="16384" width="9.140625" style="504"/>
  </cols>
  <sheetData>
    <row r="1" spans="1:33" s="453" customFormat="1" ht="30" customHeight="1" thickTop="1">
      <c r="A1" s="448"/>
      <c r="B1" s="449"/>
      <c r="C1" s="554" t="s">
        <v>0</v>
      </c>
      <c r="D1" s="554"/>
      <c r="E1" s="554"/>
      <c r="F1" s="554"/>
      <c r="G1" s="450" t="s">
        <v>211</v>
      </c>
      <c r="H1" s="556" t="s">
        <v>260</v>
      </c>
      <c r="I1" s="557"/>
      <c r="J1" s="554" t="s">
        <v>261</v>
      </c>
      <c r="K1" s="554"/>
      <c r="L1" s="554" t="s">
        <v>262</v>
      </c>
      <c r="M1" s="554"/>
      <c r="N1" s="554" t="s">
        <v>263</v>
      </c>
      <c r="O1" s="554"/>
      <c r="P1" s="554" t="s">
        <v>234</v>
      </c>
      <c r="Q1" s="554"/>
      <c r="R1" s="554"/>
      <c r="S1" s="554" t="s">
        <v>236</v>
      </c>
      <c r="T1" s="554"/>
      <c r="U1" s="554"/>
      <c r="V1" s="554" t="s">
        <v>264</v>
      </c>
      <c r="W1" s="554"/>
      <c r="X1" s="554"/>
      <c r="Y1" s="554" t="s">
        <v>265</v>
      </c>
      <c r="Z1" s="554"/>
      <c r="AA1" s="554"/>
      <c r="AB1" s="555" t="s">
        <v>266</v>
      </c>
      <c r="AC1" s="555"/>
      <c r="AD1" s="555" t="s">
        <v>267</v>
      </c>
      <c r="AE1" s="555"/>
      <c r="AF1" s="451" t="s">
        <v>268</v>
      </c>
      <c r="AG1" s="452" t="s">
        <v>269</v>
      </c>
    </row>
    <row r="2" spans="1:33" s="457" customFormat="1" ht="15.75" thickBot="1">
      <c r="A2" s="454"/>
      <c r="B2" s="455"/>
      <c r="C2" s="450" t="s">
        <v>3</v>
      </c>
      <c r="D2" s="456" t="s">
        <v>270</v>
      </c>
      <c r="E2" s="456" t="s">
        <v>5</v>
      </c>
      <c r="F2" s="456" t="s">
        <v>6</v>
      </c>
      <c r="G2" s="456" t="s">
        <v>11</v>
      </c>
      <c r="H2" s="450" t="s">
        <v>8</v>
      </c>
      <c r="I2" s="450" t="s">
        <v>9</v>
      </c>
      <c r="J2" s="450" t="s">
        <v>8</v>
      </c>
      <c r="K2" s="450" t="s">
        <v>9</v>
      </c>
      <c r="L2" s="450" t="s">
        <v>8</v>
      </c>
      <c r="M2" s="450" t="s">
        <v>9</v>
      </c>
      <c r="N2" s="450" t="s">
        <v>8</v>
      </c>
      <c r="O2" s="450" t="s">
        <v>9</v>
      </c>
      <c r="P2" s="450" t="s">
        <v>3</v>
      </c>
      <c r="Q2" s="450" t="s">
        <v>11</v>
      </c>
      <c r="R2" s="450" t="s">
        <v>6</v>
      </c>
      <c r="S2" s="450" t="s">
        <v>3</v>
      </c>
      <c r="T2" s="450" t="s">
        <v>11</v>
      </c>
      <c r="U2" s="450" t="s">
        <v>6</v>
      </c>
      <c r="V2" s="450" t="s">
        <v>3</v>
      </c>
      <c r="W2" s="450" t="s">
        <v>11</v>
      </c>
      <c r="X2" s="450" t="s">
        <v>6</v>
      </c>
      <c r="Y2" s="450" t="s">
        <v>3</v>
      </c>
      <c r="Z2" s="450" t="s">
        <v>271</v>
      </c>
      <c r="AA2" s="450" t="s">
        <v>6</v>
      </c>
      <c r="AB2" s="450" t="s">
        <v>272</v>
      </c>
      <c r="AC2" s="450" t="s">
        <v>273</v>
      </c>
      <c r="AD2" s="450" t="s">
        <v>272</v>
      </c>
      <c r="AE2" s="450" t="s">
        <v>273</v>
      </c>
      <c r="AF2" s="450" t="s">
        <v>273</v>
      </c>
      <c r="AG2" s="450" t="s">
        <v>273</v>
      </c>
    </row>
    <row r="3" spans="1:33" s="473" customFormat="1" ht="15.75" customHeight="1" thickTop="1">
      <c r="A3" s="458">
        <v>37681</v>
      </c>
      <c r="B3" s="459" t="s">
        <v>16</v>
      </c>
      <c r="C3" s="460">
        <v>113.57640000000001</v>
      </c>
      <c r="D3" s="461">
        <v>2.2360703812316585E-2</v>
      </c>
      <c r="E3" s="461">
        <v>3.2384866217000985E-2</v>
      </c>
      <c r="F3" s="461">
        <v>2.2360703812316585E-2</v>
      </c>
      <c r="G3" s="462">
        <v>-3.26656940359904E-3</v>
      </c>
      <c r="H3" s="463">
        <v>0.26500000000000001</v>
      </c>
      <c r="I3" s="464">
        <v>0.26166666666666666</v>
      </c>
      <c r="J3" s="465">
        <v>3.3525</v>
      </c>
      <c r="K3" s="466">
        <v>3.4953361628709465</v>
      </c>
      <c r="L3" s="467">
        <v>3.65925375</v>
      </c>
      <c r="M3" s="467">
        <v>3.7854490643892351</v>
      </c>
      <c r="N3" s="467">
        <v>5.3060017500000001</v>
      </c>
      <c r="O3" s="467">
        <v>5.5941690174695209</v>
      </c>
      <c r="P3" s="468">
        <v>2144.4899999999998</v>
      </c>
      <c r="Q3" s="469">
        <v>5.1333967388639934E-2</v>
      </c>
      <c r="R3" s="470">
        <v>0.16573077989356436</v>
      </c>
      <c r="S3" s="468">
        <v>287.85500000000002</v>
      </c>
      <c r="T3" s="469">
        <v>6.2717126855615479E-2</v>
      </c>
      <c r="U3" s="470">
        <v>0.32483569285148839</v>
      </c>
      <c r="V3" s="468">
        <v>316.76299999999998</v>
      </c>
      <c r="W3" s="471">
        <v>7.0691467606785796E-2</v>
      </c>
      <c r="X3" s="470">
        <v>0.43216971023207651</v>
      </c>
      <c r="Y3" s="468">
        <v>183.9</v>
      </c>
      <c r="Z3" s="471">
        <v>0.01</v>
      </c>
      <c r="AA3" s="470">
        <v>4.2000000000000003E-2</v>
      </c>
      <c r="AB3" s="472">
        <v>397242</v>
      </c>
      <c r="AC3" s="472">
        <v>1543733</v>
      </c>
      <c r="AD3" s="472">
        <v>257432</v>
      </c>
      <c r="AE3" s="472">
        <v>963055</v>
      </c>
      <c r="AF3" s="465">
        <v>11</v>
      </c>
      <c r="AG3" s="465" t="s">
        <v>246</v>
      </c>
    </row>
    <row r="4" spans="1:33" s="473" customFormat="1" ht="15.75" customHeight="1">
      <c r="A4" s="458">
        <v>37773</v>
      </c>
      <c r="B4" s="459" t="s">
        <v>17</v>
      </c>
      <c r="C4" s="460">
        <v>116.3134</v>
      </c>
      <c r="D4" s="461">
        <v>1.7444706510613583E-2</v>
      </c>
      <c r="E4" s="461">
        <v>3.0032232966544337E-2</v>
      </c>
      <c r="F4" s="461">
        <v>1.2803875767799955E-2</v>
      </c>
      <c r="G4" s="461">
        <v>-8.3353332411623127E-3</v>
      </c>
      <c r="H4" s="474">
        <v>0.26</v>
      </c>
      <c r="I4" s="464">
        <v>0.26333333333333331</v>
      </c>
      <c r="J4" s="465">
        <v>2.8439999999999999</v>
      </c>
      <c r="K4" s="466">
        <v>2.9813329725829725</v>
      </c>
      <c r="L4" s="467">
        <v>3.2740127999999999</v>
      </c>
      <c r="M4" s="467">
        <v>3.4265453631553635</v>
      </c>
      <c r="N4" s="467">
        <v>4.7056823999999997</v>
      </c>
      <c r="O4" s="467">
        <v>4.8590758564814811</v>
      </c>
      <c r="P4" s="468">
        <v>2175.23</v>
      </c>
      <c r="Q4" s="469">
        <v>1.4334410512522933E-2</v>
      </c>
      <c r="R4" s="470">
        <v>0.16570561944673698</v>
      </c>
      <c r="S4" s="468">
        <v>286.84300000000002</v>
      </c>
      <c r="T4" s="471">
        <v>-3.5156589255006532E-3</v>
      </c>
      <c r="U4" s="470">
        <v>0.28233521690926655</v>
      </c>
      <c r="V4" s="468">
        <v>310.47000000000003</v>
      </c>
      <c r="W4" s="471">
        <v>-1.9866587953769721E-2</v>
      </c>
      <c r="X4" s="470">
        <v>0.35403764631997636</v>
      </c>
      <c r="Y4" s="468">
        <v>183.1</v>
      </c>
      <c r="Z4" s="471">
        <v>-2E-3</v>
      </c>
      <c r="AA4" s="470">
        <v>7.0000000000000001E-3</v>
      </c>
      <c r="AB4" s="472">
        <v>418987</v>
      </c>
      <c r="AC4" s="472">
        <v>1595357</v>
      </c>
      <c r="AD4" s="472">
        <v>260277</v>
      </c>
      <c r="AE4" s="472">
        <v>997536</v>
      </c>
      <c r="AF4" s="465">
        <v>12</v>
      </c>
      <c r="AG4" s="465" t="s">
        <v>246</v>
      </c>
    </row>
    <row r="5" spans="1:33" s="473" customFormat="1" ht="15.75" customHeight="1">
      <c r="A5" s="458">
        <v>37865</v>
      </c>
      <c r="B5" s="459" t="s">
        <v>18</v>
      </c>
      <c r="C5" s="460">
        <v>120.2491</v>
      </c>
      <c r="D5" s="461">
        <v>1.4433049931340758E-2</v>
      </c>
      <c r="E5" s="461">
        <v>2.1979474078315686E-2</v>
      </c>
      <c r="F5" s="461">
        <v>8.6764205512077641E-3</v>
      </c>
      <c r="G5" s="461">
        <v>8.4424620390064486E-3</v>
      </c>
      <c r="H5" s="474">
        <v>0.2</v>
      </c>
      <c r="I5" s="464">
        <v>0.22166666666666668</v>
      </c>
      <c r="J5" s="465">
        <v>2.9</v>
      </c>
      <c r="K5" s="466">
        <v>2.9339110640567161</v>
      </c>
      <c r="L5" s="467">
        <v>3.3805299999999998</v>
      </c>
      <c r="M5" s="467">
        <v>3.312678982426438</v>
      </c>
      <c r="N5" s="467">
        <v>4.8192200000000005</v>
      </c>
      <c r="O5" s="467">
        <v>4.7434496113314308</v>
      </c>
      <c r="P5" s="468">
        <v>2204.0500000000002</v>
      </c>
      <c r="Q5" s="469">
        <v>1.324917365060263E-2</v>
      </c>
      <c r="R5" s="470">
        <v>0.15143298958300688</v>
      </c>
      <c r="S5" s="468">
        <v>290.12700000000001</v>
      </c>
      <c r="T5" s="471">
        <v>1.1448771627684762E-2</v>
      </c>
      <c r="U5" s="470">
        <v>0.21421008357641783</v>
      </c>
      <c r="V5" s="468">
        <v>313.51100000000002</v>
      </c>
      <c r="W5" s="471">
        <v>9.7948271974748202E-3</v>
      </c>
      <c r="X5" s="470">
        <v>0.2477801436787328</v>
      </c>
      <c r="Y5" s="468">
        <v>185.1</v>
      </c>
      <c r="Z5" s="471">
        <v>7.0000000000000001E-3</v>
      </c>
      <c r="AA5" s="470">
        <v>0.03</v>
      </c>
      <c r="AB5" s="472">
        <v>439350</v>
      </c>
      <c r="AC5" s="472">
        <v>1654912</v>
      </c>
      <c r="AD5" s="472">
        <v>267445</v>
      </c>
      <c r="AE5" s="472">
        <v>1031326</v>
      </c>
      <c r="AF5" s="465">
        <v>12</v>
      </c>
      <c r="AG5" s="465" t="s">
        <v>246</v>
      </c>
    </row>
    <row r="6" spans="1:33" s="489" customFormat="1" ht="15.75" customHeight="1">
      <c r="A6" s="475">
        <v>37956</v>
      </c>
      <c r="B6" s="476" t="s">
        <v>19</v>
      </c>
      <c r="C6" s="477">
        <v>119.94450000000001</v>
      </c>
      <c r="D6" s="478">
        <v>1.1467490643223943E-2</v>
      </c>
      <c r="E6" s="478">
        <v>1.1467490643223943E-2</v>
      </c>
      <c r="F6" s="478">
        <v>9.1722760559214134E-3</v>
      </c>
      <c r="G6" s="478">
        <v>1.032934756825199E-2</v>
      </c>
      <c r="H6" s="479">
        <v>0.16500000000000001</v>
      </c>
      <c r="I6" s="480">
        <v>0.17666666666666667</v>
      </c>
      <c r="J6" s="481">
        <v>2.8914999999999997</v>
      </c>
      <c r="K6" s="482">
        <v>2.8976627536231887</v>
      </c>
      <c r="L6" s="483">
        <v>3.6418442499999997</v>
      </c>
      <c r="M6" s="483">
        <v>3.4949676359033823</v>
      </c>
      <c r="N6" s="483">
        <v>5.1636406999999993</v>
      </c>
      <c r="O6" s="483">
        <v>5.0261892236763286</v>
      </c>
      <c r="P6" s="484">
        <v>2229.4899999999998</v>
      </c>
      <c r="Q6" s="485">
        <v>1.1542387876862792E-2</v>
      </c>
      <c r="R6" s="486">
        <v>9.3005128004000279E-2</v>
      </c>
      <c r="S6" s="484">
        <v>294.45499999999998</v>
      </c>
      <c r="T6" s="485">
        <v>1.4917605048823335E-2</v>
      </c>
      <c r="U6" s="486">
        <v>8.7083328718522215E-2</v>
      </c>
      <c r="V6" s="484">
        <v>318.47500000000002</v>
      </c>
      <c r="W6" s="485">
        <v>1.5833575217456541E-2</v>
      </c>
      <c r="X6" s="487">
        <v>7.6478203407819745E-2</v>
      </c>
      <c r="Y6" s="484">
        <v>185.5</v>
      </c>
      <c r="Z6" s="485">
        <v>4.0000000000000001E-3</v>
      </c>
      <c r="AA6" s="487">
        <v>1.4999999999999999E-2</v>
      </c>
      <c r="AB6" s="488">
        <v>462372</v>
      </c>
      <c r="AC6" s="488">
        <v>1717951</v>
      </c>
      <c r="AD6" s="488">
        <v>277306</v>
      </c>
      <c r="AE6" s="488">
        <v>1062460</v>
      </c>
      <c r="AF6" s="481">
        <v>11</v>
      </c>
      <c r="AG6" s="481" t="s">
        <v>246</v>
      </c>
    </row>
    <row r="7" spans="1:33" s="473" customFormat="1" ht="15.75" customHeight="1">
      <c r="A7" s="458">
        <v>38047</v>
      </c>
      <c r="B7" s="459" t="s">
        <v>20</v>
      </c>
      <c r="C7" s="460">
        <v>117.98099999999999</v>
      </c>
      <c r="D7" s="461">
        <v>3.8780943928492073E-2</v>
      </c>
      <c r="E7" s="461">
        <v>1.1572182182925994E-2</v>
      </c>
      <c r="F7" s="461">
        <v>3.8780943928492073E-2</v>
      </c>
      <c r="G7" s="461">
        <v>1.486343796403955E-2</v>
      </c>
      <c r="H7" s="474">
        <v>0.16250000000000001</v>
      </c>
      <c r="I7" s="464">
        <v>0.16416666666666668</v>
      </c>
      <c r="J7" s="465">
        <v>2.8952999999999998</v>
      </c>
      <c r="K7" s="466">
        <v>2.8957949209486169</v>
      </c>
      <c r="L7" s="467">
        <v>3.5658514799999996</v>
      </c>
      <c r="M7" s="467">
        <v>3.5991835072470355</v>
      </c>
      <c r="N7" s="467">
        <v>5.3453028599999994</v>
      </c>
      <c r="O7" s="467">
        <v>5.3461200565579707</v>
      </c>
      <c r="P7" s="468">
        <v>2270.75</v>
      </c>
      <c r="Q7" s="469">
        <v>1.8506474574902843E-2</v>
      </c>
      <c r="R7" s="470">
        <v>5.8876469463602144E-2</v>
      </c>
      <c r="S7" s="468">
        <v>302.48399999999998</v>
      </c>
      <c r="T7" s="471">
        <v>2.7267324378937419E-2</v>
      </c>
      <c r="U7" s="470">
        <v>5.0820725712598325E-2</v>
      </c>
      <c r="V7" s="468">
        <v>328.44099999999997</v>
      </c>
      <c r="W7" s="471">
        <v>3.1292880131878364E-2</v>
      </c>
      <c r="X7" s="470">
        <v>3.686667950486644E-2</v>
      </c>
      <c r="Y7" s="468">
        <v>187.1</v>
      </c>
      <c r="Z7" s="471">
        <v>8.6253369272237812E-3</v>
      </c>
      <c r="AA7" s="470">
        <v>1.7400761283306032E-2</v>
      </c>
      <c r="AB7" s="472">
        <v>444783</v>
      </c>
      <c r="AC7" s="472">
        <v>1765492</v>
      </c>
      <c r="AD7" s="472">
        <v>274159</v>
      </c>
      <c r="AE7" s="472">
        <v>1079187</v>
      </c>
      <c r="AF7" s="465">
        <v>10</v>
      </c>
      <c r="AG7" s="465" t="s">
        <v>246</v>
      </c>
    </row>
    <row r="8" spans="1:33" s="473" customFormat="1" ht="15.75" customHeight="1">
      <c r="A8" s="458">
        <v>38139</v>
      </c>
      <c r="B8" s="459" t="s">
        <v>21</v>
      </c>
      <c r="C8" s="460">
        <v>123.6507</v>
      </c>
      <c r="D8" s="461">
        <v>5.1076211297760965E-2</v>
      </c>
      <c r="E8" s="461">
        <v>2.4257057949480076E-2</v>
      </c>
      <c r="F8" s="461">
        <v>6.308215562437347E-2</v>
      </c>
      <c r="G8" s="461">
        <v>2.6913370089615585E-2</v>
      </c>
      <c r="H8" s="474">
        <v>0.16</v>
      </c>
      <c r="I8" s="464">
        <v>0.16</v>
      </c>
      <c r="J8" s="465">
        <v>3.085</v>
      </c>
      <c r="K8" s="466">
        <v>3.0464145021645024</v>
      </c>
      <c r="L8" s="467">
        <v>3.7637</v>
      </c>
      <c r="M8" s="467">
        <v>3.6966209040764793</v>
      </c>
      <c r="N8" s="467">
        <v>5.6159340000000002</v>
      </c>
      <c r="O8" s="467">
        <v>5.5155334561688312</v>
      </c>
      <c r="P8" s="468">
        <v>2307.0300000000002</v>
      </c>
      <c r="Q8" s="469">
        <v>1.5977100077067208E-2</v>
      </c>
      <c r="R8" s="470">
        <v>6.0591293794219458E-2</v>
      </c>
      <c r="S8" s="468">
        <v>314.41899999999998</v>
      </c>
      <c r="T8" s="469">
        <v>3.9456632416921211E-2</v>
      </c>
      <c r="U8" s="470">
        <v>9.613621388703919E-2</v>
      </c>
      <c r="V8" s="468">
        <v>344.81599999999997</v>
      </c>
      <c r="W8" s="469">
        <v>4.9856747482805108E-2</v>
      </c>
      <c r="X8" s="490">
        <v>0.11062582536154841</v>
      </c>
      <c r="Y8" s="468">
        <v>188.9</v>
      </c>
      <c r="Z8" s="469">
        <v>9.6205237840727431E-3</v>
      </c>
      <c r="AA8" s="490">
        <v>3.1676679410158393E-2</v>
      </c>
      <c r="AB8" s="472">
        <v>481795</v>
      </c>
      <c r="AC8" s="472">
        <v>1828300</v>
      </c>
      <c r="AD8" s="472">
        <v>284833</v>
      </c>
      <c r="AE8" s="472">
        <v>1103743</v>
      </c>
      <c r="AF8" s="465">
        <v>9.75</v>
      </c>
      <c r="AG8" s="465" t="s">
        <v>246</v>
      </c>
    </row>
    <row r="9" spans="1:33" s="473" customFormat="1" ht="15.75" customHeight="1">
      <c r="A9" s="458">
        <v>38231</v>
      </c>
      <c r="B9" s="459" t="s">
        <v>22</v>
      </c>
      <c r="C9" s="460">
        <v>128.136</v>
      </c>
      <c r="D9" s="461">
        <v>5.6060037887821101E-2</v>
      </c>
      <c r="E9" s="461">
        <v>3.9822351061062022E-2</v>
      </c>
      <c r="F9" s="461">
        <v>6.558801687497029E-2</v>
      </c>
      <c r="G9" s="461">
        <v>1.2489186862234325E-2</v>
      </c>
      <c r="H9" s="474">
        <v>0.16250000000000001</v>
      </c>
      <c r="I9" s="464">
        <v>0.16083333333333333</v>
      </c>
      <c r="J9" s="465">
        <v>2.8608000000000002</v>
      </c>
      <c r="K9" s="466">
        <v>2.9767106060606063</v>
      </c>
      <c r="L9" s="467">
        <v>3.5576908800000004</v>
      </c>
      <c r="M9" s="467">
        <v>3.6353574394949502</v>
      </c>
      <c r="N9" s="467">
        <v>5.1837696000000015</v>
      </c>
      <c r="O9" s="467">
        <v>5.3921128155050511</v>
      </c>
      <c r="P9" s="468">
        <v>2351.8200000000002</v>
      </c>
      <c r="Q9" s="469">
        <v>1.941457198215879E-2</v>
      </c>
      <c r="R9" s="470">
        <v>6.7044758512737834E-2</v>
      </c>
      <c r="S9" s="468">
        <v>324.65100000000001</v>
      </c>
      <c r="T9" s="469">
        <v>3.2542562631393324E-2</v>
      </c>
      <c r="U9" s="470">
        <v>0.11899616374897892</v>
      </c>
      <c r="V9" s="468">
        <v>358.42700000000002</v>
      </c>
      <c r="W9" s="469">
        <v>3.9473226300403841E-2</v>
      </c>
      <c r="X9" s="490">
        <v>0.14326770033587333</v>
      </c>
      <c r="Y9" s="468">
        <v>189.8</v>
      </c>
      <c r="Z9" s="469">
        <v>4.7644256220222836E-3</v>
      </c>
      <c r="AA9" s="490">
        <v>2.5391680172879516E-2</v>
      </c>
      <c r="AB9" s="472">
        <v>505252</v>
      </c>
      <c r="AC9" s="472">
        <v>1894202</v>
      </c>
      <c r="AD9" s="472">
        <v>301881</v>
      </c>
      <c r="AE9" s="472">
        <v>1138179</v>
      </c>
      <c r="AF9" s="465">
        <v>9.75</v>
      </c>
      <c r="AG9" s="465" t="s">
        <v>246</v>
      </c>
    </row>
    <row r="10" spans="1:33" s="489" customFormat="1" ht="15.75" customHeight="1">
      <c r="A10" s="475">
        <v>38322</v>
      </c>
      <c r="B10" s="476" t="s">
        <v>23</v>
      </c>
      <c r="C10" s="477">
        <v>127.39230000000001</v>
      </c>
      <c r="D10" s="478">
        <v>5.7599566374817668E-2</v>
      </c>
      <c r="E10" s="478">
        <v>5.7599566374817668E-2</v>
      </c>
      <c r="F10" s="478">
        <v>6.2093718344734539E-2</v>
      </c>
      <c r="G10" s="478">
        <v>8.1215373148557646E-3</v>
      </c>
      <c r="H10" s="479">
        <v>0.17749999999999999</v>
      </c>
      <c r="I10" s="480">
        <v>0.17249999999999999</v>
      </c>
      <c r="J10" s="481">
        <v>2.6560000000000001</v>
      </c>
      <c r="K10" s="482">
        <v>2.7855773166447082</v>
      </c>
      <c r="L10" s="483">
        <v>3.5999424000000002</v>
      </c>
      <c r="M10" s="483">
        <v>3.6798404878648814</v>
      </c>
      <c r="N10" s="483">
        <v>5.0947392000000011</v>
      </c>
      <c r="O10" s="483">
        <v>5.2600984995974249</v>
      </c>
      <c r="P10" s="484">
        <v>2398.92</v>
      </c>
      <c r="Q10" s="485">
        <v>2.0027042885935042E-2</v>
      </c>
      <c r="R10" s="486">
        <v>7.5994958488264208E-2</v>
      </c>
      <c r="S10" s="484">
        <v>331.005</v>
      </c>
      <c r="T10" s="485">
        <v>1.9571786318230977E-2</v>
      </c>
      <c r="U10" s="486">
        <v>0.12412762561342137</v>
      </c>
      <c r="V10" s="484">
        <v>366.53300000000002</v>
      </c>
      <c r="W10" s="485">
        <v>2.2615483766568856E-2</v>
      </c>
      <c r="X10" s="487">
        <v>0.15090038464557654</v>
      </c>
      <c r="Y10" s="484">
        <v>191.7</v>
      </c>
      <c r="Z10" s="485">
        <v>1.0010537407797671E-2</v>
      </c>
      <c r="AA10" s="487">
        <v>3.3423180592991875E-2</v>
      </c>
      <c r="AB10" s="488">
        <v>525920</v>
      </c>
      <c r="AC10" s="488">
        <v>1957750</v>
      </c>
      <c r="AD10" s="488">
        <v>317821</v>
      </c>
      <c r="AE10" s="488">
        <v>1178694</v>
      </c>
      <c r="AF10" s="481">
        <v>9.75</v>
      </c>
      <c r="AG10" s="481" t="s">
        <v>246</v>
      </c>
    </row>
    <row r="11" spans="1:33" s="473" customFormat="1" ht="15.75" customHeight="1">
      <c r="A11" s="458">
        <v>38412</v>
      </c>
      <c r="B11" s="459" t="s">
        <v>24</v>
      </c>
      <c r="C11" s="460">
        <v>122.9177</v>
      </c>
      <c r="D11" s="461">
        <v>4.1843178138852855E-2</v>
      </c>
      <c r="E11" s="461">
        <v>5.8186297651362962E-2</v>
      </c>
      <c r="F11" s="461">
        <v>4.1843178138852855E-2</v>
      </c>
      <c r="G11" s="461">
        <v>8.3904331899573581E-3</v>
      </c>
      <c r="H11" s="474">
        <v>0.1925</v>
      </c>
      <c r="I11" s="464">
        <v>0.1875</v>
      </c>
      <c r="J11" s="465">
        <v>2.6790000000000003</v>
      </c>
      <c r="K11" s="466">
        <v>2.6675187715665971</v>
      </c>
      <c r="L11" s="467">
        <v>3.4730556000000004</v>
      </c>
      <c r="M11" s="467">
        <v>3.4883142975776389</v>
      </c>
      <c r="N11" s="467">
        <v>5.0646494999999998</v>
      </c>
      <c r="O11" s="467">
        <v>5.063395214895329</v>
      </c>
      <c r="P11" s="468">
        <v>2441.87</v>
      </c>
      <c r="Q11" s="469">
        <v>1.7903890083871055E-2</v>
      </c>
      <c r="R11" s="470">
        <v>7.5358361774743976E-2</v>
      </c>
      <c r="S11" s="468">
        <v>336.12299999999999</v>
      </c>
      <c r="T11" s="469">
        <v>1.5462002084560611E-2</v>
      </c>
      <c r="U11" s="470">
        <v>0.11120918792398937</v>
      </c>
      <c r="V11" s="468">
        <v>371.46</v>
      </c>
      <c r="W11" s="469">
        <v>1.3442173010342673E-2</v>
      </c>
      <c r="X11" s="490">
        <v>0.13097938442520873</v>
      </c>
      <c r="Y11" s="468">
        <v>193.1</v>
      </c>
      <c r="Z11" s="469">
        <v>7.3030777256128943E-3</v>
      </c>
      <c r="AA11" s="490">
        <v>3.2068412613575736E-2</v>
      </c>
      <c r="AB11" s="472">
        <v>499710</v>
      </c>
      <c r="AC11" s="472">
        <v>2012677</v>
      </c>
      <c r="AD11" s="472">
        <v>308544</v>
      </c>
      <c r="AE11" s="472">
        <v>1213079</v>
      </c>
      <c r="AF11" s="465">
        <v>9.75</v>
      </c>
      <c r="AG11" s="465" t="s">
        <v>246</v>
      </c>
    </row>
    <row r="12" spans="1:33" s="473" customFormat="1" ht="15.75" customHeight="1">
      <c r="A12" s="458">
        <v>38504</v>
      </c>
      <c r="B12" s="459" t="s">
        <v>25</v>
      </c>
      <c r="C12" s="460">
        <v>129.1841</v>
      </c>
      <c r="D12" s="461">
        <v>4.3330821245722406E-2</v>
      </c>
      <c r="E12" s="461">
        <v>5.3556340856322882E-2</v>
      </c>
      <c r="F12" s="461">
        <v>4.4750252121500411E-2</v>
      </c>
      <c r="G12" s="461">
        <v>1.0996073236816839E-2</v>
      </c>
      <c r="H12" s="474">
        <v>0.19750000000000001</v>
      </c>
      <c r="I12" s="464">
        <v>0.19666666666666668</v>
      </c>
      <c r="J12" s="465">
        <v>2.3325</v>
      </c>
      <c r="K12" s="466">
        <v>2.4786309523809522</v>
      </c>
      <c r="L12" s="467">
        <v>2.8241909999999999</v>
      </c>
      <c r="M12" s="467">
        <v>3.0805251686507931</v>
      </c>
      <c r="N12" s="467">
        <v>4.1786737500000006</v>
      </c>
      <c r="O12" s="467">
        <v>4.5585328055555561</v>
      </c>
      <c r="P12" s="468">
        <v>2474.6799999999998</v>
      </c>
      <c r="Q12" s="469">
        <v>1.3436423724440649E-2</v>
      </c>
      <c r="R12" s="470">
        <v>7.2669189390688338E-2</v>
      </c>
      <c r="S12" s="468">
        <v>336.80099999999999</v>
      </c>
      <c r="T12" s="469">
        <v>2.0171187333208884E-3</v>
      </c>
      <c r="U12" s="470">
        <v>7.1185265521485741E-2</v>
      </c>
      <c r="V12" s="468">
        <v>368.37599999999998</v>
      </c>
      <c r="W12" s="469">
        <v>-8.3023744144726797E-3</v>
      </c>
      <c r="X12" s="490">
        <v>6.832629576353777E-2</v>
      </c>
      <c r="Y12" s="468">
        <v>193.7</v>
      </c>
      <c r="Z12" s="469">
        <v>3.1071983428274663E-3</v>
      </c>
      <c r="AA12" s="490">
        <v>2.541026998411855E-2</v>
      </c>
      <c r="AB12" s="472">
        <v>535557</v>
      </c>
      <c r="AC12" s="472">
        <v>2066439</v>
      </c>
      <c r="AD12" s="472">
        <v>321752</v>
      </c>
      <c r="AE12" s="472">
        <v>1249998</v>
      </c>
      <c r="AF12" s="465">
        <v>9.75</v>
      </c>
      <c r="AG12" s="465" t="s">
        <v>246</v>
      </c>
    </row>
    <row r="13" spans="1:33" s="473" customFormat="1" ht="15.75" customHeight="1">
      <c r="A13" s="458">
        <v>38596</v>
      </c>
      <c r="B13" s="459" t="s">
        <v>26</v>
      </c>
      <c r="C13" s="460">
        <v>130.84610000000001</v>
      </c>
      <c r="D13" s="461">
        <v>3.5644541153810883E-2</v>
      </c>
      <c r="E13" s="461">
        <v>4.2122699822467302E-2</v>
      </c>
      <c r="F13" s="461">
        <v>2.1150184179309583E-2</v>
      </c>
      <c r="G13" s="461">
        <v>-5.9213107680077259E-3</v>
      </c>
      <c r="H13" s="474">
        <v>0.19500000000000001</v>
      </c>
      <c r="I13" s="464">
        <v>0.19666666666666668</v>
      </c>
      <c r="J13" s="465">
        <v>2.2275</v>
      </c>
      <c r="K13" s="466">
        <v>2.343132527134701</v>
      </c>
      <c r="L13" s="467">
        <v>2.6787915</v>
      </c>
      <c r="M13" s="467">
        <v>2.8504207192593634</v>
      </c>
      <c r="N13" s="467">
        <v>3.9299782500000005</v>
      </c>
      <c r="O13" s="467">
        <v>4.16007559309252</v>
      </c>
      <c r="P13" s="468">
        <v>2493.79</v>
      </c>
      <c r="Q13" s="469">
        <v>7.7222105484346937E-3</v>
      </c>
      <c r="R13" s="470">
        <v>6.0366014405864199E-2</v>
      </c>
      <c r="S13" s="468">
        <v>331.69</v>
      </c>
      <c r="T13" s="469">
        <v>-1.5175133090459925E-2</v>
      </c>
      <c r="U13" s="470">
        <v>2.1681744396290226E-2</v>
      </c>
      <c r="V13" s="468">
        <v>359.96699999999998</v>
      </c>
      <c r="W13" s="469">
        <v>-2.2827220014333127E-2</v>
      </c>
      <c r="X13" s="490">
        <v>4.2965513200734495E-3</v>
      </c>
      <c r="Y13" s="468">
        <v>198.8</v>
      </c>
      <c r="Z13" s="469">
        <v>2.6329375322664106E-2</v>
      </c>
      <c r="AA13" s="490">
        <v>4.7418335089568053E-2</v>
      </c>
      <c r="AB13" s="472">
        <v>552859</v>
      </c>
      <c r="AC13" s="472">
        <v>2114046</v>
      </c>
      <c r="AD13" s="472">
        <v>332896</v>
      </c>
      <c r="AE13" s="472">
        <v>1281013</v>
      </c>
      <c r="AF13" s="465">
        <v>9.75</v>
      </c>
      <c r="AG13" s="465" t="s">
        <v>246</v>
      </c>
    </row>
    <row r="14" spans="1:33" s="489" customFormat="1" ht="15.75" customHeight="1">
      <c r="A14" s="475">
        <v>38687</v>
      </c>
      <c r="B14" s="476" t="s">
        <v>27</v>
      </c>
      <c r="C14" s="477">
        <v>130.13200000000001</v>
      </c>
      <c r="D14" s="478">
        <v>3.2021683160350811E-2</v>
      </c>
      <c r="E14" s="478">
        <v>3.2021683160350811E-2</v>
      </c>
      <c r="F14" s="478">
        <v>2.1506009389892444E-2</v>
      </c>
      <c r="G14" s="478">
        <v>1.3763880077785728E-2</v>
      </c>
      <c r="H14" s="479">
        <v>0.18</v>
      </c>
      <c r="I14" s="480">
        <v>0.185</v>
      </c>
      <c r="J14" s="481">
        <v>2.3355000000000001</v>
      </c>
      <c r="K14" s="482">
        <v>2.2511417027417031</v>
      </c>
      <c r="L14" s="483">
        <v>2.7673339500000003</v>
      </c>
      <c r="M14" s="483">
        <v>2.6735309242328045</v>
      </c>
      <c r="N14" s="483">
        <v>4.0240665</v>
      </c>
      <c r="O14" s="483">
        <v>3.9187124380759983</v>
      </c>
      <c r="P14" s="484">
        <v>2535.4</v>
      </c>
      <c r="Q14" s="485">
        <v>1.6685446649477242E-2</v>
      </c>
      <c r="R14" s="486">
        <v>5.6892268187350936E-2</v>
      </c>
      <c r="S14" s="484">
        <v>335.00599999999997</v>
      </c>
      <c r="T14" s="485">
        <v>9.9972866230515489E-3</v>
      </c>
      <c r="U14" s="486">
        <v>1.208743070346352E-2</v>
      </c>
      <c r="V14" s="484">
        <v>363.02800000000002</v>
      </c>
      <c r="W14" s="485">
        <v>8.5035572705276508E-3</v>
      </c>
      <c r="X14" s="487">
        <v>-9.5625769030346364E-3</v>
      </c>
      <c r="Y14" s="484">
        <v>198.1</v>
      </c>
      <c r="Z14" s="485">
        <v>-3.5211267605634866E-3</v>
      </c>
      <c r="AA14" s="487">
        <v>3.3385498174230532E-2</v>
      </c>
      <c r="AB14" s="488">
        <v>582458</v>
      </c>
      <c r="AC14" s="488">
        <v>2170584</v>
      </c>
      <c r="AD14" s="488">
        <v>350104</v>
      </c>
      <c r="AE14" s="488">
        <v>1313296</v>
      </c>
      <c r="AF14" s="481">
        <v>9.75</v>
      </c>
      <c r="AG14" s="481" t="s">
        <v>246</v>
      </c>
    </row>
    <row r="15" spans="1:33" s="473" customFormat="1" ht="15.75" customHeight="1">
      <c r="A15" s="458">
        <v>38777</v>
      </c>
      <c r="B15" s="459" t="s">
        <v>28</v>
      </c>
      <c r="C15" s="460">
        <v>128.17740000000001</v>
      </c>
      <c r="D15" s="461">
        <v>4.2790419931385104E-2</v>
      </c>
      <c r="E15" s="461">
        <v>3.2350142910718249E-2</v>
      </c>
      <c r="F15" s="461">
        <v>4.2790419931385104E-2</v>
      </c>
      <c r="G15" s="461">
        <v>1.4151204084909219E-2</v>
      </c>
      <c r="H15" s="474">
        <v>0.16500000000000001</v>
      </c>
      <c r="I15" s="464">
        <v>0.17</v>
      </c>
      <c r="J15" s="465">
        <v>2.1640000000000001</v>
      </c>
      <c r="K15" s="491">
        <v>2.1931467654808956</v>
      </c>
      <c r="L15" s="492">
        <v>2.6223352000000002</v>
      </c>
      <c r="M15" s="492">
        <v>2.6460315725527006</v>
      </c>
      <c r="N15" s="492">
        <v>3.759300800000001</v>
      </c>
      <c r="O15" s="492">
        <v>3.8527009229202895</v>
      </c>
      <c r="P15" s="468">
        <v>2571.83</v>
      </c>
      <c r="Q15" s="469">
        <v>1.4368541453025019E-2</v>
      </c>
      <c r="R15" s="470">
        <v>5.3221506468403401E-2</v>
      </c>
      <c r="S15" s="468">
        <v>337.339</v>
      </c>
      <c r="T15" s="469">
        <v>6.9640543751456896E-3</v>
      </c>
      <c r="U15" s="470">
        <v>3.6177232739205145E-3</v>
      </c>
      <c r="V15" s="468">
        <v>365.05799999999999</v>
      </c>
      <c r="W15" s="469">
        <v>5.5918551737055289E-3</v>
      </c>
      <c r="X15" s="490">
        <v>-1.7234695525763177E-2</v>
      </c>
      <c r="Y15" s="468">
        <v>199.7</v>
      </c>
      <c r="Z15" s="469">
        <v>8.0767289247853924E-3</v>
      </c>
      <c r="AA15" s="490">
        <v>3.4179181771103018E-2</v>
      </c>
      <c r="AB15" s="472">
        <v>554270</v>
      </c>
      <c r="AC15" s="472">
        <v>2225144</v>
      </c>
      <c r="AD15" s="472">
        <v>345002</v>
      </c>
      <c r="AE15" s="472">
        <v>1349754</v>
      </c>
      <c r="AF15" s="465">
        <v>9</v>
      </c>
      <c r="AG15" s="465" t="s">
        <v>246</v>
      </c>
    </row>
    <row r="16" spans="1:33" s="473" customFormat="1" ht="15.75" customHeight="1">
      <c r="A16" s="458">
        <v>38869</v>
      </c>
      <c r="B16" s="459" t="s">
        <v>29</v>
      </c>
      <c r="C16" s="460">
        <v>132.1337</v>
      </c>
      <c r="D16" s="461">
        <v>3.2563432708532902E-2</v>
      </c>
      <c r="E16" s="461">
        <v>2.6907584873316237E-2</v>
      </c>
      <c r="F16" s="461">
        <v>2.2832531248040633E-2</v>
      </c>
      <c r="G16" s="461">
        <v>4.2990333370847011E-3</v>
      </c>
      <c r="H16" s="474">
        <v>0.1525</v>
      </c>
      <c r="I16" s="464">
        <v>0.15416666666666667</v>
      </c>
      <c r="J16" s="465">
        <v>2.165</v>
      </c>
      <c r="K16" s="491">
        <v>2.1843735968379447</v>
      </c>
      <c r="L16" s="492">
        <v>2.7692515000000002</v>
      </c>
      <c r="M16" s="492">
        <v>2.7840569616231887</v>
      </c>
      <c r="N16" s="492">
        <v>4.0015695000000004</v>
      </c>
      <c r="O16" s="492">
        <v>4.036722406956522</v>
      </c>
      <c r="P16" s="468">
        <v>2574.39</v>
      </c>
      <c r="Q16" s="469">
        <v>9.9540016253008012E-4</v>
      </c>
      <c r="R16" s="470">
        <v>4.0292078167682321E-2</v>
      </c>
      <c r="S16" s="468">
        <v>339.71199999999999</v>
      </c>
      <c r="T16" s="469">
        <v>7.0344668123163423E-3</v>
      </c>
      <c r="U16" s="470">
        <v>8.643085976585585E-3</v>
      </c>
      <c r="V16" s="468">
        <v>367.85199999999998</v>
      </c>
      <c r="W16" s="469">
        <v>7.6535783354974019E-3</v>
      </c>
      <c r="X16" s="490">
        <v>-1.4224596607813611E-3</v>
      </c>
      <c r="Y16" s="468">
        <v>201.8</v>
      </c>
      <c r="Z16" s="469">
        <v>1.0515773660490835E-2</v>
      </c>
      <c r="AA16" s="490">
        <v>4.1817243159525175E-2</v>
      </c>
      <c r="AB16" s="472">
        <v>581977</v>
      </c>
      <c r="AC16" s="472">
        <v>2271564</v>
      </c>
      <c r="AD16" s="472">
        <v>355817</v>
      </c>
      <c r="AE16" s="472">
        <v>1383819</v>
      </c>
      <c r="AF16" s="465">
        <v>8.15</v>
      </c>
      <c r="AG16" s="465" t="s">
        <v>246</v>
      </c>
    </row>
    <row r="17" spans="1:33" s="473" customFormat="1" ht="15.75" customHeight="1">
      <c r="A17" s="458">
        <v>38961</v>
      </c>
      <c r="B17" s="459" t="s">
        <v>30</v>
      </c>
      <c r="C17" s="460">
        <v>136.72470000000001</v>
      </c>
      <c r="D17" s="461">
        <v>3.6788033045748625E-2</v>
      </c>
      <c r="E17" s="461">
        <v>3.2973298987616362E-2</v>
      </c>
      <c r="F17" s="461">
        <v>4.4927590505181358E-2</v>
      </c>
      <c r="G17" s="461">
        <v>1.6683015937204448E-2</v>
      </c>
      <c r="H17" s="474">
        <v>0.14249999999999999</v>
      </c>
      <c r="I17" s="464">
        <v>0.14416666666666667</v>
      </c>
      <c r="J17" s="465">
        <v>2.169</v>
      </c>
      <c r="K17" s="491">
        <v>2.1713621118012423</v>
      </c>
      <c r="L17" s="492">
        <v>2.7489906000000004</v>
      </c>
      <c r="M17" s="492">
        <v>2.7687762074948243</v>
      </c>
      <c r="N17" s="492">
        <v>4.0605849000000003</v>
      </c>
      <c r="O17" s="492">
        <v>4.085417813354038</v>
      </c>
      <c r="P17" s="468">
        <v>2585.9899999999998</v>
      </c>
      <c r="Q17" s="469">
        <v>4.5059217911815885E-3</v>
      </c>
      <c r="R17" s="470">
        <v>3.6971838045705363E-2</v>
      </c>
      <c r="S17" s="468">
        <v>342.56099999999998</v>
      </c>
      <c r="T17" s="469">
        <v>8.3865156367746163E-3</v>
      </c>
      <c r="U17" s="470">
        <v>3.2774578672857047E-2</v>
      </c>
      <c r="V17" s="468">
        <v>371.69799999999998</v>
      </c>
      <c r="W17" s="469">
        <v>1.0455291802137889E-2</v>
      </c>
      <c r="X17" s="490">
        <v>3.2589098445135134E-2</v>
      </c>
      <c r="Y17" s="468">
        <v>202.8</v>
      </c>
      <c r="Z17" s="469">
        <v>4.9554013875123815E-3</v>
      </c>
      <c r="AA17" s="490">
        <v>2.0120724346076369E-2</v>
      </c>
      <c r="AB17" s="472">
        <v>617848</v>
      </c>
      <c r="AC17" s="472">
        <v>2336553</v>
      </c>
      <c r="AD17" s="472">
        <v>368734</v>
      </c>
      <c r="AE17" s="472">
        <v>1419657</v>
      </c>
      <c r="AF17" s="465">
        <v>7.5</v>
      </c>
      <c r="AG17" s="465" t="s">
        <v>246</v>
      </c>
    </row>
    <row r="18" spans="1:33" s="489" customFormat="1" ht="15.75" customHeight="1">
      <c r="A18" s="475">
        <v>39052</v>
      </c>
      <c r="B18" s="476" t="s">
        <v>31</v>
      </c>
      <c r="C18" s="477">
        <v>136.37209999999999</v>
      </c>
      <c r="D18" s="478">
        <v>3.9619560228338679E-2</v>
      </c>
      <c r="E18" s="478">
        <v>3.9619560228338679E-2</v>
      </c>
      <c r="F18" s="478">
        <v>4.7952079427043159E-2</v>
      </c>
      <c r="G18" s="478">
        <v>1.239694187053253E-2</v>
      </c>
      <c r="H18" s="479">
        <v>0.13250000000000001</v>
      </c>
      <c r="I18" s="480">
        <v>0.13416666666666666</v>
      </c>
      <c r="J18" s="481">
        <v>2.1364000000000001</v>
      </c>
      <c r="K18" s="482">
        <v>2.1513093939393939</v>
      </c>
      <c r="L18" s="483">
        <v>2.8194070800000004</v>
      </c>
      <c r="M18" s="483">
        <v>2.811115985060606</v>
      </c>
      <c r="N18" s="483">
        <v>4.1847803200000007</v>
      </c>
      <c r="O18" s="483">
        <v>4.1822171721313133</v>
      </c>
      <c r="P18" s="484">
        <v>2615.0500000000002</v>
      </c>
      <c r="Q18" s="485">
        <v>1.1237475782969186E-2</v>
      </c>
      <c r="R18" s="486">
        <v>3.1415161315768714E-2</v>
      </c>
      <c r="S18" s="484">
        <v>347.84199999999998</v>
      </c>
      <c r="T18" s="485">
        <v>1.5416232437434507E-2</v>
      </c>
      <c r="U18" s="486">
        <v>3.8315731658537411E-2</v>
      </c>
      <c r="V18" s="484">
        <v>379</v>
      </c>
      <c r="W18" s="485">
        <v>1.964498060253228E-2</v>
      </c>
      <c r="X18" s="487">
        <v>4.3996606322377341E-2</v>
      </c>
      <c r="Y18" s="484">
        <v>203.1</v>
      </c>
      <c r="Z18" s="485">
        <v>1.4792899408282434E-3</v>
      </c>
      <c r="AA18" s="487">
        <v>2.5239777889954462E-2</v>
      </c>
      <c r="AB18" s="488">
        <v>655355</v>
      </c>
      <c r="AC18" s="488">
        <v>2409450</v>
      </c>
      <c r="AD18" s="488">
        <v>386663</v>
      </c>
      <c r="AE18" s="488">
        <v>1456216</v>
      </c>
      <c r="AF18" s="481">
        <v>6.85</v>
      </c>
      <c r="AG18" s="481" t="s">
        <v>246</v>
      </c>
    </row>
    <row r="19" spans="1:33" s="473" customFormat="1" ht="15.75" customHeight="1">
      <c r="A19" s="458">
        <v>39142</v>
      </c>
      <c r="B19" s="459" t="s">
        <v>32</v>
      </c>
      <c r="C19" s="460">
        <v>134.83590000000001</v>
      </c>
      <c r="D19" s="461">
        <v>5.1947535212915952E-2</v>
      </c>
      <c r="E19" s="461">
        <v>4.1916149180961648E-2</v>
      </c>
      <c r="F19" s="461">
        <v>5.1947535212915952E-2</v>
      </c>
      <c r="G19" s="461">
        <v>1.7324846846812347E-2</v>
      </c>
      <c r="H19" s="474">
        <v>0.1275</v>
      </c>
      <c r="I19" s="464">
        <v>0.12916666666666665</v>
      </c>
      <c r="J19" s="465">
        <v>2.0594000000000001</v>
      </c>
      <c r="K19" s="491">
        <v>2.1071361244019138</v>
      </c>
      <c r="L19" s="492">
        <v>2.75012276</v>
      </c>
      <c r="M19" s="492">
        <v>2.7824732522727271</v>
      </c>
      <c r="N19" s="492">
        <v>4.05248732</v>
      </c>
      <c r="O19" s="492">
        <v>4.142067717607655</v>
      </c>
      <c r="P19" s="468">
        <v>2647.88</v>
      </c>
      <c r="Q19" s="469">
        <v>1.255425326475601E-2</v>
      </c>
      <c r="R19" s="470">
        <v>2.9570383734539352E-2</v>
      </c>
      <c r="S19" s="468">
        <v>351.71699999999998</v>
      </c>
      <c r="T19" s="469">
        <v>1.1140115339723256E-2</v>
      </c>
      <c r="U19" s="470">
        <v>4.2621813665185471E-2</v>
      </c>
      <c r="V19" s="468">
        <v>382.52</v>
      </c>
      <c r="W19" s="469">
        <v>9.28759894459108E-3</v>
      </c>
      <c r="X19" s="490">
        <v>4.7833494951487143E-2</v>
      </c>
      <c r="Y19" s="468">
        <v>205.28800000000001</v>
      </c>
      <c r="Z19" s="469">
        <v>1.0773018217626884E-2</v>
      </c>
      <c r="AA19" s="490">
        <v>2.7981972959439272E-2</v>
      </c>
      <c r="AB19" s="472">
        <v>631423</v>
      </c>
      <c r="AC19" s="472">
        <v>2486603</v>
      </c>
      <c r="AD19" s="472">
        <v>384999</v>
      </c>
      <c r="AE19" s="472">
        <v>1496213</v>
      </c>
      <c r="AF19" s="465">
        <v>6.5</v>
      </c>
      <c r="AG19" s="465" t="s">
        <v>246</v>
      </c>
    </row>
    <row r="20" spans="1:33" s="473" customFormat="1" ht="15.75" customHeight="1">
      <c r="A20" s="458">
        <v>39234</v>
      </c>
      <c r="B20" s="459" t="s">
        <v>33</v>
      </c>
      <c r="C20" s="460">
        <v>140.77170000000001</v>
      </c>
      <c r="D20" s="461">
        <v>5.8762380858903285E-2</v>
      </c>
      <c r="E20" s="461">
        <v>5.259115285718563E-2</v>
      </c>
      <c r="F20" s="461">
        <v>6.5373178833257661E-2</v>
      </c>
      <c r="G20" s="461">
        <v>1.7593655779714723E-2</v>
      </c>
      <c r="H20" s="474">
        <v>0.12</v>
      </c>
      <c r="I20" s="464">
        <v>0.12333333333333334</v>
      </c>
      <c r="J20" s="465">
        <v>1.929</v>
      </c>
      <c r="K20" s="491">
        <v>1.9817512193362192</v>
      </c>
      <c r="L20" s="492">
        <v>2.6120589000000001</v>
      </c>
      <c r="M20" s="492">
        <v>2.6847444352087537</v>
      </c>
      <c r="N20" s="492">
        <v>3.8747823000000006</v>
      </c>
      <c r="O20" s="492">
        <v>3.9555754337950941</v>
      </c>
      <c r="P20" s="468">
        <v>2669.38</v>
      </c>
      <c r="Q20" s="469">
        <v>8.1197033098177052E-3</v>
      </c>
      <c r="R20" s="470">
        <v>3.6898061288305195E-2</v>
      </c>
      <c r="S20" s="468">
        <v>352.93599999999998</v>
      </c>
      <c r="T20" s="469">
        <v>3.4658546501875609E-3</v>
      </c>
      <c r="U20" s="470">
        <v>3.8927091183119877E-2</v>
      </c>
      <c r="V20" s="468">
        <v>381.65199999999999</v>
      </c>
      <c r="W20" s="469">
        <v>-2.2691623967374674E-3</v>
      </c>
      <c r="X20" s="490">
        <v>3.7515087589574003E-2</v>
      </c>
      <c r="Y20" s="468">
        <v>207.23400000000001</v>
      </c>
      <c r="Z20" s="469">
        <v>9.4793655742175797E-3</v>
      </c>
      <c r="AA20" s="490">
        <v>2.692765113974227E-2</v>
      </c>
      <c r="AB20" s="472">
        <v>670655</v>
      </c>
      <c r="AC20" s="472">
        <v>2575281</v>
      </c>
      <c r="AD20" s="472">
        <v>400751</v>
      </c>
      <c r="AE20" s="472">
        <v>1541147</v>
      </c>
      <c r="AF20" s="465">
        <v>6.5</v>
      </c>
      <c r="AG20" s="465" t="s">
        <v>246</v>
      </c>
    </row>
    <row r="21" spans="1:33" s="473" customFormat="1" ht="15.75" customHeight="1">
      <c r="A21" s="458">
        <v>39326</v>
      </c>
      <c r="B21" s="459" t="s">
        <v>34</v>
      </c>
      <c r="C21" s="460">
        <v>144.7508</v>
      </c>
      <c r="D21" s="461">
        <v>5.8741806154507969E-2</v>
      </c>
      <c r="E21" s="461">
        <v>5.6078349246672543E-2</v>
      </c>
      <c r="F21" s="461">
        <v>5.8702633832804052E-2</v>
      </c>
      <c r="G21" s="461">
        <v>1.0277622079455151E-2</v>
      </c>
      <c r="H21" s="474">
        <v>0.1125</v>
      </c>
      <c r="I21" s="464">
        <v>0.11416666666666667</v>
      </c>
      <c r="J21" s="465">
        <v>1.8336000000000001</v>
      </c>
      <c r="K21" s="491">
        <v>1.9147071319603357</v>
      </c>
      <c r="L21" s="492">
        <v>2.6159971200000003</v>
      </c>
      <c r="M21" s="492">
        <v>2.6538479084680908</v>
      </c>
      <c r="N21" s="492">
        <v>3.7539292799999999</v>
      </c>
      <c r="O21" s="492">
        <v>3.8904934214302056</v>
      </c>
      <c r="P21" s="468">
        <v>2693.21</v>
      </c>
      <c r="Q21" s="469">
        <v>8.9271666079764334E-3</v>
      </c>
      <c r="R21" s="470">
        <v>4.1461877269440395E-2</v>
      </c>
      <c r="S21" s="468">
        <v>361.99700000000001</v>
      </c>
      <c r="T21" s="469">
        <v>2.5673209873744884E-2</v>
      </c>
      <c r="U21" s="470">
        <v>5.6737340210940568E-2</v>
      </c>
      <c r="V21" s="468">
        <v>394.79599999999999</v>
      </c>
      <c r="W21" s="469">
        <v>3.4439751396560192E-2</v>
      </c>
      <c r="X21" s="490">
        <v>6.2141846337618212E-2</v>
      </c>
      <c r="Y21" s="468">
        <v>208.547</v>
      </c>
      <c r="Z21" s="469">
        <v>6.3358329231688604E-3</v>
      </c>
      <c r="AA21" s="490">
        <v>2.8338264299802685E-2</v>
      </c>
      <c r="AB21" s="472">
        <v>691846</v>
      </c>
      <c r="AC21" s="472">
        <v>2649279</v>
      </c>
      <c r="AD21" s="472">
        <v>410354</v>
      </c>
      <c r="AE21" s="472">
        <v>1582767</v>
      </c>
      <c r="AF21" s="465">
        <v>6.25</v>
      </c>
      <c r="AG21" s="465" t="s">
        <v>246</v>
      </c>
    </row>
    <row r="22" spans="1:33" s="489" customFormat="1" ht="15.75" customHeight="1">
      <c r="A22" s="475">
        <v>39417</v>
      </c>
      <c r="B22" s="476" t="s">
        <v>35</v>
      </c>
      <c r="C22" s="477">
        <v>145.42679999999999</v>
      </c>
      <c r="D22" s="478">
        <v>6.0698951027909676E-2</v>
      </c>
      <c r="E22" s="478">
        <v>6.0698951027909676E-2</v>
      </c>
      <c r="F22" s="478">
        <v>6.6397012292103819E-2</v>
      </c>
      <c r="G22" s="478">
        <v>1.4599254802518669E-2</v>
      </c>
      <c r="H22" s="479">
        <v>0.1125</v>
      </c>
      <c r="I22" s="480">
        <v>0.1125</v>
      </c>
      <c r="J22" s="481">
        <v>1.78</v>
      </c>
      <c r="K22" s="482">
        <v>1.7852805627705628</v>
      </c>
      <c r="L22" s="483">
        <v>2.5968420000000001</v>
      </c>
      <c r="M22" s="483">
        <v>2.6010942706046181</v>
      </c>
      <c r="N22" s="483">
        <v>3.5332999999999997</v>
      </c>
      <c r="O22" s="483">
        <v>3.6426269509249645</v>
      </c>
      <c r="P22" s="484">
        <v>2731.62</v>
      </c>
      <c r="Q22" s="485">
        <v>1.4261791690955983E-2</v>
      </c>
      <c r="R22" s="486">
        <v>4.4576585533737223E-2</v>
      </c>
      <c r="S22" s="484">
        <v>374.815</v>
      </c>
      <c r="T22" s="485">
        <v>3.5409133224860945E-2</v>
      </c>
      <c r="U22" s="486">
        <v>7.7543827369897844E-2</v>
      </c>
      <c r="V22" s="484">
        <v>413.83800000000002</v>
      </c>
      <c r="W22" s="485">
        <v>4.8232504888600758E-2</v>
      </c>
      <c r="X22" s="487">
        <v>9.1920844327176843E-2</v>
      </c>
      <c r="Y22" s="484">
        <v>211.44499999999999</v>
      </c>
      <c r="Z22" s="485">
        <v>1.3896148110497775E-2</v>
      </c>
      <c r="AA22" s="487">
        <v>4.1088133924175319E-2</v>
      </c>
      <c r="AB22" s="488">
        <v>726339</v>
      </c>
      <c r="AC22" s="488">
        <v>2720263</v>
      </c>
      <c r="AD22" s="488">
        <v>432652</v>
      </c>
      <c r="AE22" s="488">
        <v>1628756</v>
      </c>
      <c r="AF22" s="481">
        <v>6.25</v>
      </c>
      <c r="AG22" s="481" t="s">
        <v>246</v>
      </c>
    </row>
    <row r="23" spans="1:33" s="473" customFormat="1" ht="15.75" customHeight="1">
      <c r="A23" s="458">
        <v>39508</v>
      </c>
      <c r="B23" s="459" t="s">
        <v>36</v>
      </c>
      <c r="C23" s="460">
        <v>143.13820000000001</v>
      </c>
      <c r="D23" s="461">
        <v>6.1573364363644911E-2</v>
      </c>
      <c r="E23" s="461">
        <v>6.2994291072356878E-2</v>
      </c>
      <c r="F23" s="461">
        <v>6.1573364363644911E-2</v>
      </c>
      <c r="G23" s="461">
        <v>1.3318322407352756E-2</v>
      </c>
      <c r="H23" s="474">
        <v>0.1125</v>
      </c>
      <c r="I23" s="464">
        <v>0.1125</v>
      </c>
      <c r="J23" s="465">
        <v>1.7519</v>
      </c>
      <c r="K23" s="491">
        <v>1.7372341991341991</v>
      </c>
      <c r="L23" s="492">
        <v>2.7658997199999997</v>
      </c>
      <c r="M23" s="492">
        <v>2.6537989625974023</v>
      </c>
      <c r="N23" s="492">
        <v>3.4752440300000003</v>
      </c>
      <c r="O23" s="492">
        <v>3.4513052756132763</v>
      </c>
      <c r="P23" s="468">
        <v>2773.08</v>
      </c>
      <c r="Q23" s="469">
        <v>1.5177806576317288E-2</v>
      </c>
      <c r="R23" s="470">
        <v>4.7283109506472965E-2</v>
      </c>
      <c r="S23" s="468">
        <v>383.73099999999999</v>
      </c>
      <c r="T23" s="469">
        <v>2.3787735282739586E-2</v>
      </c>
      <c r="U23" s="470">
        <v>9.1022043290486465E-2</v>
      </c>
      <c r="V23" s="468">
        <v>425.69200000000001</v>
      </c>
      <c r="W23" s="469">
        <v>2.8644058786288396E-2</v>
      </c>
      <c r="X23" s="490">
        <v>0.11286207257136893</v>
      </c>
      <c r="Y23" s="468">
        <v>213.44800000000001</v>
      </c>
      <c r="Z23" s="469">
        <v>9.4729125777388568E-3</v>
      </c>
      <c r="AA23" s="490">
        <v>3.9749035501344343E-2</v>
      </c>
      <c r="AB23" s="472">
        <v>712055</v>
      </c>
      <c r="AC23" s="472">
        <v>2800895</v>
      </c>
      <c r="AD23" s="472">
        <v>433753</v>
      </c>
      <c r="AE23" s="472">
        <v>1677510</v>
      </c>
      <c r="AF23" s="465">
        <v>6.25</v>
      </c>
      <c r="AG23" s="465" t="s">
        <v>246</v>
      </c>
    </row>
    <row r="24" spans="1:33" s="473" customFormat="1" ht="15.75" customHeight="1">
      <c r="A24" s="458">
        <v>39600</v>
      </c>
      <c r="B24" s="459" t="s">
        <v>37</v>
      </c>
      <c r="C24" s="460">
        <v>149.69110000000001</v>
      </c>
      <c r="D24" s="461">
        <v>6.2486302990192977E-2</v>
      </c>
      <c r="E24" s="461">
        <v>6.2515445474831122E-2</v>
      </c>
      <c r="F24" s="461">
        <v>6.3360746513681399E-2</v>
      </c>
      <c r="G24" s="461">
        <v>2.0484449020667261E-2</v>
      </c>
      <c r="H24" s="474">
        <v>0.1225</v>
      </c>
      <c r="I24" s="464">
        <v>0.11916666666666666</v>
      </c>
      <c r="J24" s="465">
        <v>1.6036999999999999</v>
      </c>
      <c r="K24" s="491">
        <v>1.6544715728715726</v>
      </c>
      <c r="L24" s="492">
        <v>2.5266293499999999</v>
      </c>
      <c r="M24" s="492">
        <v>2.5882001795478593</v>
      </c>
      <c r="N24" s="492">
        <v>3.1950515099999994</v>
      </c>
      <c r="O24" s="492">
        <v>3.2877107605579594</v>
      </c>
      <c r="P24" s="468">
        <v>2831.16</v>
      </c>
      <c r="Q24" s="469">
        <v>2.0944220866329077E-2</v>
      </c>
      <c r="R24" s="470">
        <v>6.0605833564348233E-2</v>
      </c>
      <c r="S24" s="468">
        <v>400.38200000000001</v>
      </c>
      <c r="T24" s="469">
        <v>4.3392376430364088E-2</v>
      </c>
      <c r="U24" s="470">
        <v>0.1344323050071401</v>
      </c>
      <c r="V24" s="468">
        <v>446.99700000000001</v>
      </c>
      <c r="W24" s="469">
        <v>5.0047921971754228E-2</v>
      </c>
      <c r="X24" s="490">
        <v>0.17121618647354131</v>
      </c>
      <c r="Y24" s="468">
        <v>217.46299999999999</v>
      </c>
      <c r="Z24" s="469">
        <v>1.8810202016416033E-2</v>
      </c>
      <c r="AA24" s="490">
        <v>4.9359661059478643E-2</v>
      </c>
      <c r="AB24" s="472">
        <v>769525</v>
      </c>
      <c r="AC24" s="472">
        <v>2899765</v>
      </c>
      <c r="AD24" s="472">
        <v>456473</v>
      </c>
      <c r="AE24" s="472">
        <v>1733232</v>
      </c>
      <c r="AF24" s="465">
        <v>6.25</v>
      </c>
      <c r="AG24" s="465" t="s">
        <v>246</v>
      </c>
    </row>
    <row r="25" spans="1:33" s="473" customFormat="1" ht="15.75" customHeight="1">
      <c r="A25" s="458">
        <v>39692</v>
      </c>
      <c r="B25" s="459" t="s">
        <v>38</v>
      </c>
      <c r="C25" s="460">
        <v>154.85560000000001</v>
      </c>
      <c r="D25" s="461">
        <v>6.5007622067264403E-2</v>
      </c>
      <c r="E25" s="461">
        <v>6.5347955608683339E-2</v>
      </c>
      <c r="F25" s="461">
        <v>6.9808249764422792E-2</v>
      </c>
      <c r="G25" s="461">
        <v>1.5020399188869327E-2</v>
      </c>
      <c r="H25" s="474">
        <v>0.13750000000000001</v>
      </c>
      <c r="I25" s="464">
        <v>0.13250000000000001</v>
      </c>
      <c r="J25" s="465">
        <v>1.9045999999999998</v>
      </c>
      <c r="K25" s="491">
        <v>1.6677832549093419</v>
      </c>
      <c r="L25" s="492">
        <v>2.68396232</v>
      </c>
      <c r="M25" s="492">
        <v>2.4665402484605892</v>
      </c>
      <c r="N25" s="492">
        <v>3.3911402999999996</v>
      </c>
      <c r="O25" s="492">
        <v>3.1052456423157038</v>
      </c>
      <c r="P25" s="468">
        <v>2861.55</v>
      </c>
      <c r="Q25" s="469">
        <v>1.0734116051371201E-2</v>
      </c>
      <c r="R25" s="470">
        <v>6.2505337496890467E-2</v>
      </c>
      <c r="S25" s="468">
        <v>406.55700000000002</v>
      </c>
      <c r="T25" s="469">
        <v>1.5422771253452927E-2</v>
      </c>
      <c r="U25" s="470">
        <v>0.12309494277576881</v>
      </c>
      <c r="V25" s="468">
        <v>453.642</v>
      </c>
      <c r="W25" s="469">
        <v>1.4865871583030765E-2</v>
      </c>
      <c r="X25" s="490">
        <v>0.14905419507796425</v>
      </c>
      <c r="Y25" s="468">
        <v>218.87700000000001</v>
      </c>
      <c r="Z25" s="469">
        <v>6.5022555561176087E-3</v>
      </c>
      <c r="AA25" s="490">
        <v>4.9533198751360752E-2</v>
      </c>
      <c r="AB25" s="472">
        <v>812603</v>
      </c>
      <c r="AC25" s="472">
        <v>3020522</v>
      </c>
      <c r="AD25" s="472">
        <v>480468</v>
      </c>
      <c r="AE25" s="472">
        <v>1803346</v>
      </c>
      <c r="AF25" s="465">
        <v>6.25</v>
      </c>
      <c r="AG25" s="465" t="s">
        <v>246</v>
      </c>
    </row>
    <row r="26" spans="1:33" s="489" customFormat="1" ht="15.75" customHeight="1">
      <c r="A26" s="475">
        <v>39783</v>
      </c>
      <c r="B26" s="476" t="s">
        <v>39</v>
      </c>
      <c r="C26" s="477">
        <v>146.92240000000001</v>
      </c>
      <c r="D26" s="478">
        <v>5.0941770834585176E-2</v>
      </c>
      <c r="E26" s="478">
        <v>5.0941770834585176E-2</v>
      </c>
      <c r="F26" s="478">
        <v>1.0284211713384561E-2</v>
      </c>
      <c r="G26" s="478">
        <v>-3.7311833351344581E-2</v>
      </c>
      <c r="H26" s="479">
        <v>0.13750000000000001</v>
      </c>
      <c r="I26" s="480">
        <v>0.13750000000000001</v>
      </c>
      <c r="J26" s="481">
        <v>2.3144999999999998</v>
      </c>
      <c r="K26" s="482">
        <v>2.2846128326745716</v>
      </c>
      <c r="L26" s="483">
        <v>3.2335879499999995</v>
      </c>
      <c r="M26" s="483">
        <v>2.9995443417795342</v>
      </c>
      <c r="N26" s="483">
        <v>3.3775498499999999</v>
      </c>
      <c r="O26" s="483">
        <v>3.5065760831111112</v>
      </c>
      <c r="P26" s="484">
        <v>2892.86</v>
      </c>
      <c r="Q26" s="485">
        <v>1.0941622547220975E-2</v>
      </c>
      <c r="R26" s="486">
        <v>5.9027243906546456E-2</v>
      </c>
      <c r="S26" s="484">
        <v>411.57499999999999</v>
      </c>
      <c r="T26" s="485">
        <v>1.2342672737156057E-2</v>
      </c>
      <c r="U26" s="486">
        <v>9.8075050358176666E-2</v>
      </c>
      <c r="V26" s="484">
        <v>458.70400000000001</v>
      </c>
      <c r="W26" s="485">
        <v>1.1158578791205409E-2</v>
      </c>
      <c r="X26" s="487">
        <v>0.10841440370386479</v>
      </c>
      <c r="Y26" s="484">
        <v>211.398</v>
      </c>
      <c r="Z26" s="485">
        <v>-3.41698762318563E-2</v>
      </c>
      <c r="AA26" s="487">
        <v>-2.2228002553859039E-4</v>
      </c>
      <c r="AB26" s="488">
        <v>815620</v>
      </c>
      <c r="AC26" s="488">
        <v>3109803</v>
      </c>
      <c r="AD26" s="488">
        <v>486816</v>
      </c>
      <c r="AE26" s="488">
        <v>1857510</v>
      </c>
      <c r="AF26" s="481">
        <v>6.25</v>
      </c>
      <c r="AG26" s="481" t="s">
        <v>246</v>
      </c>
    </row>
    <row r="27" spans="1:33" s="473" customFormat="1" ht="15.75" customHeight="1">
      <c r="A27" s="458">
        <v>39873</v>
      </c>
      <c r="B27" s="459" t="s">
        <v>40</v>
      </c>
      <c r="C27" s="460">
        <v>139.66560000000001</v>
      </c>
      <c r="D27" s="461">
        <v>-2.4260469951417618E-2</v>
      </c>
      <c r="E27" s="461">
        <v>2.9694428114181326E-2</v>
      </c>
      <c r="F27" s="461">
        <v>-2.4260469951417618E-2</v>
      </c>
      <c r="G27" s="461">
        <v>-1.3341671475231243E-2</v>
      </c>
      <c r="H27" s="474">
        <v>0.1125</v>
      </c>
      <c r="I27" s="464">
        <v>0.1225</v>
      </c>
      <c r="J27" s="465">
        <v>2.3228</v>
      </c>
      <c r="K27" s="491">
        <v>2.3158153823953831</v>
      </c>
      <c r="L27" s="492">
        <v>3.0777099999999997</v>
      </c>
      <c r="M27" s="492">
        <v>2.9898720463645989</v>
      </c>
      <c r="N27" s="492">
        <v>3.3269464400000004</v>
      </c>
      <c r="O27" s="492">
        <v>3.3333074675738339</v>
      </c>
      <c r="P27" s="468">
        <v>2928.57</v>
      </c>
      <c r="Q27" s="469">
        <v>1.2344185339076219E-2</v>
      </c>
      <c r="R27" s="470">
        <v>5.6071227660219103E-2</v>
      </c>
      <c r="S27" s="468">
        <v>407.80799999999999</v>
      </c>
      <c r="T27" s="469">
        <v>-9.1526453258822249E-3</v>
      </c>
      <c r="U27" s="470">
        <v>6.2744474644998771E-2</v>
      </c>
      <c r="V27" s="468">
        <v>449.61200000000002</v>
      </c>
      <c r="W27" s="469">
        <v>-1.9821061076424007E-2</v>
      </c>
      <c r="X27" s="490">
        <v>5.6190860998092562E-2</v>
      </c>
      <c r="Y27" s="468">
        <v>212.495</v>
      </c>
      <c r="Z27" s="469">
        <v>5.1892638530166568E-3</v>
      </c>
      <c r="AA27" s="490">
        <v>-4.4647876766238381E-3</v>
      </c>
      <c r="AB27" s="472">
        <v>756127</v>
      </c>
      <c r="AC27" s="472">
        <v>3153875</v>
      </c>
      <c r="AD27" s="472">
        <v>474264</v>
      </c>
      <c r="AE27" s="472">
        <v>1898021</v>
      </c>
      <c r="AF27" s="465">
        <v>6.25</v>
      </c>
      <c r="AG27" s="465" t="s">
        <v>246</v>
      </c>
    </row>
    <row r="28" spans="1:33" s="473" customFormat="1" ht="15.75" customHeight="1">
      <c r="A28" s="458">
        <v>39965</v>
      </c>
      <c r="B28" s="459" t="s">
        <v>41</v>
      </c>
      <c r="C28" s="460">
        <v>146.39349999999999</v>
      </c>
      <c r="D28" s="461">
        <v>-2.3119954184912417E-2</v>
      </c>
      <c r="E28" s="461">
        <v>8.2849791314649757E-3</v>
      </c>
      <c r="F28" s="461">
        <v>-2.202936580731929E-2</v>
      </c>
      <c r="G28" s="461">
        <v>1.7634510606256093E-2</v>
      </c>
      <c r="H28" s="474">
        <v>9.2499999999999999E-2</v>
      </c>
      <c r="I28" s="464">
        <v>9.9166666666666667E-2</v>
      </c>
      <c r="J28" s="465">
        <v>1.9518</v>
      </c>
      <c r="K28" s="491">
        <v>2.0762487734487736</v>
      </c>
      <c r="L28" s="492">
        <v>2.7389609400000001</v>
      </c>
      <c r="M28" s="492">
        <v>2.8666766815007216</v>
      </c>
      <c r="N28" s="492">
        <v>3.21227244</v>
      </c>
      <c r="O28" s="492">
        <v>3.2831029771620979</v>
      </c>
      <c r="P28" s="468">
        <v>2967.1</v>
      </c>
      <c r="Q28" s="469">
        <v>1.315659178370332E-2</v>
      </c>
      <c r="R28" s="470">
        <v>4.8015654360756832E-2</v>
      </c>
      <c r="S28" s="468">
        <v>406.48599999999999</v>
      </c>
      <c r="T28" s="469">
        <v>-3.2417215944758881E-3</v>
      </c>
      <c r="U28" s="470">
        <v>1.5245440604222837E-2</v>
      </c>
      <c r="V28" s="468">
        <v>444.29899999999998</v>
      </c>
      <c r="W28" s="469">
        <v>-1.1816855422008388E-2</v>
      </c>
      <c r="X28" s="490">
        <v>-6.035834692402986E-3</v>
      </c>
      <c r="Y28" s="468">
        <v>214.79</v>
      </c>
      <c r="Z28" s="469">
        <v>1.0800254123626285E-2</v>
      </c>
      <c r="AA28" s="490">
        <v>-1.2291746182109153E-2</v>
      </c>
      <c r="AB28" s="472">
        <v>803577</v>
      </c>
      <c r="AC28" s="472">
        <v>3187927</v>
      </c>
      <c r="AD28" s="472">
        <v>504220</v>
      </c>
      <c r="AE28" s="472">
        <v>1945768</v>
      </c>
      <c r="AF28" s="465">
        <v>6.25</v>
      </c>
      <c r="AG28" s="465" t="s">
        <v>246</v>
      </c>
    </row>
    <row r="29" spans="1:33" s="473" customFormat="1" ht="15.75" customHeight="1">
      <c r="A29" s="458">
        <v>40057</v>
      </c>
      <c r="B29" s="459" t="s">
        <v>42</v>
      </c>
      <c r="C29" s="460">
        <v>153.05510000000001</v>
      </c>
      <c r="D29" s="461">
        <v>-1.9144492029997018E-2</v>
      </c>
      <c r="E29" s="461">
        <v>-1.192878171177536E-2</v>
      </c>
      <c r="F29" s="461">
        <v>-1.1626960859019597E-2</v>
      </c>
      <c r="G29" s="461">
        <v>2.3564859505543545E-2</v>
      </c>
      <c r="H29" s="474">
        <v>8.7499999999999994E-2</v>
      </c>
      <c r="I29" s="464">
        <v>8.7499999999999994E-2</v>
      </c>
      <c r="J29" s="465">
        <v>1.7669999999999999</v>
      </c>
      <c r="K29" s="491">
        <v>1.8654471610515093</v>
      </c>
      <c r="L29" s="492">
        <v>2.5868879999999996</v>
      </c>
      <c r="M29" s="492">
        <v>2.6881715406472599</v>
      </c>
      <c r="N29" s="492">
        <v>2.8240193999999992</v>
      </c>
      <c r="O29" s="492">
        <v>3.0458399429928695</v>
      </c>
      <c r="P29" s="468">
        <v>2985.83</v>
      </c>
      <c r="Q29" s="469">
        <v>6.3125610865828463E-3</v>
      </c>
      <c r="R29" s="470">
        <v>4.3431007670667876E-2</v>
      </c>
      <c r="S29" s="468">
        <v>404.94499999999999</v>
      </c>
      <c r="T29" s="469">
        <v>-3.791028473305369E-3</v>
      </c>
      <c r="U29" s="470">
        <v>-3.9650036772211905E-3</v>
      </c>
      <c r="V29" s="468">
        <v>440.137</v>
      </c>
      <c r="W29" s="469">
        <v>-9.3675655358215204E-3</v>
      </c>
      <c r="X29" s="490">
        <v>-2.9770171192261774E-2</v>
      </c>
      <c r="Y29" s="468">
        <v>215.86099999999999</v>
      </c>
      <c r="Z29" s="469">
        <v>4.9862656548256279E-3</v>
      </c>
      <c r="AA29" s="490">
        <v>-1.3779428628864721E-2</v>
      </c>
      <c r="AB29" s="472">
        <v>852843</v>
      </c>
      <c r="AC29" s="472">
        <v>3228167</v>
      </c>
      <c r="AD29" s="472">
        <v>534397</v>
      </c>
      <c r="AE29" s="472">
        <v>1999697</v>
      </c>
      <c r="AF29" s="465">
        <v>6</v>
      </c>
      <c r="AG29" s="465" t="s">
        <v>246</v>
      </c>
    </row>
    <row r="30" spans="1:33" s="489" customFormat="1" ht="15.75" customHeight="1">
      <c r="A30" s="475">
        <v>40148</v>
      </c>
      <c r="B30" s="476" t="s">
        <v>43</v>
      </c>
      <c r="C30" s="477">
        <v>154.745</v>
      </c>
      <c r="D30" s="478">
        <v>-1.2581412976262474E-3</v>
      </c>
      <c r="E30" s="478">
        <v>-1.2581412976262474E-3</v>
      </c>
      <c r="F30" s="478">
        <v>5.324307253352778E-2</v>
      </c>
      <c r="G30" s="478">
        <v>2.5075063500864303E-2</v>
      </c>
      <c r="H30" s="479">
        <v>8.7499999999999994E-2</v>
      </c>
      <c r="I30" s="480">
        <v>8.7499999999999994E-2</v>
      </c>
      <c r="J30" s="481">
        <v>1.7444999999999999</v>
      </c>
      <c r="K30" s="482">
        <v>1.7399413890457369</v>
      </c>
      <c r="L30" s="483">
        <v>2.4982984499999996</v>
      </c>
      <c r="M30" s="483">
        <v>2.5545239493506493</v>
      </c>
      <c r="N30" s="483">
        <v>2.8208565000000001</v>
      </c>
      <c r="O30" s="483">
        <v>2.8455581456916996</v>
      </c>
      <c r="P30" s="484">
        <v>3017.59</v>
      </c>
      <c r="Q30" s="485">
        <v>1.0636908330347028E-2</v>
      </c>
      <c r="R30" s="486">
        <v>4.31165006256784E-2</v>
      </c>
      <c r="S30" s="484">
        <v>404.49900000000002</v>
      </c>
      <c r="T30" s="485">
        <v>-1.1013841385866252E-3</v>
      </c>
      <c r="U30" s="486">
        <v>-1.7192492255360459E-2</v>
      </c>
      <c r="V30" s="484">
        <v>438.40899999999999</v>
      </c>
      <c r="W30" s="485">
        <v>-3.9260502979754364E-3</v>
      </c>
      <c r="X30" s="487">
        <v>-4.4244218493843523E-2</v>
      </c>
      <c r="Y30" s="484">
        <v>217.34700000000001</v>
      </c>
      <c r="Z30" s="485">
        <v>6.8840596494967876E-3</v>
      </c>
      <c r="AA30" s="487">
        <v>2.8141231232083674E-2</v>
      </c>
      <c r="AB30" s="488">
        <v>920492</v>
      </c>
      <c r="AC30" s="488">
        <v>3333039</v>
      </c>
      <c r="AD30" s="488">
        <v>552152</v>
      </c>
      <c r="AE30" s="488">
        <v>2065033</v>
      </c>
      <c r="AF30" s="481">
        <v>6</v>
      </c>
      <c r="AG30" s="481" t="s">
        <v>246</v>
      </c>
    </row>
    <row r="31" spans="1:33" s="473" customFormat="1" ht="15.75" customHeight="1">
      <c r="A31" s="458">
        <v>40238</v>
      </c>
      <c r="B31" s="459" t="s">
        <v>44</v>
      </c>
      <c r="C31" s="460">
        <v>152.52760000000001</v>
      </c>
      <c r="D31" s="461">
        <v>9.2091395447411406E-2</v>
      </c>
      <c r="E31" s="461">
        <v>2.6367086892378211E-2</v>
      </c>
      <c r="F31" s="461">
        <v>9.2091395447411406E-2</v>
      </c>
      <c r="G31" s="461">
        <v>2.1519163841942079E-2</v>
      </c>
      <c r="H31" s="474">
        <v>8.7499999999999994E-2</v>
      </c>
      <c r="I31" s="493">
        <v>8.7499999999999994E-2</v>
      </c>
      <c r="J31" s="465">
        <v>1.7812999999999999</v>
      </c>
      <c r="K31" s="491">
        <v>1.8025452173913044</v>
      </c>
      <c r="L31" s="492">
        <v>2.4065363</v>
      </c>
      <c r="M31" s="492">
        <v>2.4637188031304342</v>
      </c>
      <c r="N31" s="492">
        <v>2.7047259199999996</v>
      </c>
      <c r="O31" s="492">
        <v>2.7884172816231882</v>
      </c>
      <c r="P31" s="468">
        <v>3079.86</v>
      </c>
      <c r="Q31" s="469">
        <v>2.0635672838258401E-2</v>
      </c>
      <c r="R31" s="470">
        <v>5.1660025200012338E-2</v>
      </c>
      <c r="S31" s="468">
        <v>415.73399999999998</v>
      </c>
      <c r="T31" s="469">
        <v>2.7775099567613148E-2</v>
      </c>
      <c r="U31" s="490">
        <v>1.94356167608285E-2</v>
      </c>
      <c r="V31" s="468">
        <v>451.673</v>
      </c>
      <c r="W31" s="469">
        <v>3.0254853344707788E-2</v>
      </c>
      <c r="X31" s="490">
        <v>4.5839523856123776E-3</v>
      </c>
      <c r="Y31" s="468">
        <v>217.35300000000001</v>
      </c>
      <c r="Z31" s="469">
        <v>2.7605626026661056E-5</v>
      </c>
      <c r="AA31" s="490">
        <v>2.2861714393279886E-2</v>
      </c>
      <c r="AB31" s="472">
        <v>886397</v>
      </c>
      <c r="AC31" s="472">
        <v>3463309</v>
      </c>
      <c r="AD31" s="472">
        <v>546392</v>
      </c>
      <c r="AE31" s="472">
        <v>2137161</v>
      </c>
      <c r="AF31" s="465">
        <v>6</v>
      </c>
      <c r="AG31" s="465" t="s">
        <v>246</v>
      </c>
    </row>
    <row r="32" spans="1:33" s="473" customFormat="1" ht="15.75" customHeight="1">
      <c r="A32" s="458">
        <v>40330</v>
      </c>
      <c r="B32" s="459" t="s">
        <v>45</v>
      </c>
      <c r="C32" s="460">
        <v>158.8629</v>
      </c>
      <c r="D32" s="461">
        <v>8.8553029776014647E-2</v>
      </c>
      <c r="E32" s="461">
        <v>5.3337055452947757E-2</v>
      </c>
      <c r="F32" s="461">
        <v>8.5177279045859366E-2</v>
      </c>
      <c r="G32" s="461">
        <v>1.2518689954092554E-2</v>
      </c>
      <c r="H32" s="474">
        <v>0.10249999999999999</v>
      </c>
      <c r="I32" s="493">
        <v>9.7500000000000003E-2</v>
      </c>
      <c r="J32" s="465">
        <v>1.8047</v>
      </c>
      <c r="K32" s="491">
        <v>1.7931869047619047</v>
      </c>
      <c r="L32" s="492">
        <v>2.2085918599999999</v>
      </c>
      <c r="M32" s="492">
        <v>2.2597143644841267</v>
      </c>
      <c r="N32" s="492">
        <v>2.6971241500000001</v>
      </c>
      <c r="O32" s="492">
        <v>2.6704737114682544</v>
      </c>
      <c r="P32" s="468">
        <v>3110.74</v>
      </c>
      <c r="Q32" s="469">
        <v>1.0026429772781675E-2</v>
      </c>
      <c r="R32" s="470">
        <v>4.8410906272117415E-2</v>
      </c>
      <c r="S32" s="468">
        <v>427.48899999999998</v>
      </c>
      <c r="T32" s="469">
        <v>2.8275291412297232E-2</v>
      </c>
      <c r="U32" s="490">
        <v>5.1669676200410297E-2</v>
      </c>
      <c r="V32" s="468">
        <v>466.70800000000003</v>
      </c>
      <c r="W32" s="469">
        <v>3.3287356118253841E-2</v>
      </c>
      <c r="X32" s="490">
        <v>5.0436755428213909E-2</v>
      </c>
      <c r="Y32" s="468">
        <v>217.19900000000001</v>
      </c>
      <c r="Z32" s="469">
        <v>-7.0852484207717392E-4</v>
      </c>
      <c r="AA32" s="490">
        <v>1.1215605940686268E-2</v>
      </c>
      <c r="AB32" s="472">
        <v>944145</v>
      </c>
      <c r="AC32" s="472">
        <v>3603877</v>
      </c>
      <c r="AD32" s="472">
        <v>568567</v>
      </c>
      <c r="AE32" s="472">
        <v>2201508</v>
      </c>
      <c r="AF32" s="465">
        <v>6</v>
      </c>
      <c r="AG32" s="465" t="s">
        <v>246</v>
      </c>
    </row>
    <row r="33" spans="1:33" s="473" customFormat="1" ht="15.75" customHeight="1">
      <c r="A33" s="458">
        <v>40422</v>
      </c>
      <c r="B33" s="459" t="s">
        <v>46</v>
      </c>
      <c r="C33" s="460">
        <v>163.62690000000001</v>
      </c>
      <c r="D33" s="461">
        <v>8.1762785170691243E-2</v>
      </c>
      <c r="E33" s="461">
        <v>7.4612746029855348E-2</v>
      </c>
      <c r="F33" s="461">
        <v>6.9071857128576442E-2</v>
      </c>
      <c r="G33" s="461">
        <v>8.8476369689465262E-3</v>
      </c>
      <c r="H33" s="474">
        <v>0.1075</v>
      </c>
      <c r="I33" s="464">
        <v>0.1075</v>
      </c>
      <c r="J33" s="465">
        <v>1.6873</v>
      </c>
      <c r="K33" s="491">
        <v>1.7487334776334773</v>
      </c>
      <c r="L33" s="492">
        <v>2.3004648199999997</v>
      </c>
      <c r="M33" s="492">
        <v>2.2946880693506491</v>
      </c>
      <c r="N33" s="492">
        <v>2.6517606800000002</v>
      </c>
      <c r="O33" s="492">
        <v>2.7252845426599324</v>
      </c>
      <c r="P33" s="468">
        <v>3126.29</v>
      </c>
      <c r="Q33" s="469">
        <v>4.9988105724041443E-3</v>
      </c>
      <c r="R33" s="470">
        <v>4.7042195972309298E-2</v>
      </c>
      <c r="S33" s="468">
        <v>436.423</v>
      </c>
      <c r="T33" s="469">
        <v>2.0898783360507656E-2</v>
      </c>
      <c r="U33" s="470">
        <v>7.773401326106022E-2</v>
      </c>
      <c r="V33" s="468">
        <v>480.99799999999999</v>
      </c>
      <c r="W33" s="469">
        <v>3.0618716627955678E-2</v>
      </c>
      <c r="X33" s="490">
        <v>9.2837003024058395E-2</v>
      </c>
      <c r="Y33" s="468">
        <v>218.27500000000001</v>
      </c>
      <c r="Z33" s="469">
        <v>4.9539822927360255E-3</v>
      </c>
      <c r="AA33" s="490">
        <v>1.1183122472331775E-2</v>
      </c>
      <c r="AB33" s="472">
        <v>997935</v>
      </c>
      <c r="AC33" s="472">
        <v>3748969</v>
      </c>
      <c r="AD33" s="472">
        <v>596732</v>
      </c>
      <c r="AE33" s="472">
        <v>2263843</v>
      </c>
      <c r="AF33" s="465">
        <v>6</v>
      </c>
      <c r="AG33" s="465" t="s">
        <v>246</v>
      </c>
    </row>
    <row r="34" spans="1:33" s="489" customFormat="1" ht="15.75" customHeight="1">
      <c r="A34" s="475">
        <v>40513</v>
      </c>
      <c r="B34" s="476" t="s">
        <v>47</v>
      </c>
      <c r="C34" s="477">
        <v>163.54900000000001</v>
      </c>
      <c r="D34" s="478">
        <v>7.5282491203301882E-2</v>
      </c>
      <c r="E34" s="478">
        <v>7.5282491203301882E-2</v>
      </c>
      <c r="F34" s="478">
        <v>5.6893599146983664E-2</v>
      </c>
      <c r="G34" s="478">
        <v>1.3712816837020636E-2</v>
      </c>
      <c r="H34" s="479">
        <v>0.1075</v>
      </c>
      <c r="I34" s="480">
        <v>0.1075</v>
      </c>
      <c r="J34" s="481">
        <v>1.6613</v>
      </c>
      <c r="K34" s="482">
        <v>1.6964595652173911</v>
      </c>
      <c r="L34" s="483">
        <v>2.2234839200000001</v>
      </c>
      <c r="M34" s="483">
        <v>2.2797023637391298</v>
      </c>
      <c r="N34" s="483">
        <v>2.5936215599999999</v>
      </c>
      <c r="O34" s="483">
        <v>2.6697749664347818</v>
      </c>
      <c r="P34" s="484">
        <v>3195.89</v>
      </c>
      <c r="Q34" s="485">
        <v>2.2262809912068304E-2</v>
      </c>
      <c r="R34" s="486">
        <v>5.9086887217945305E-2</v>
      </c>
      <c r="S34" s="484">
        <v>450.30099999999999</v>
      </c>
      <c r="T34" s="485">
        <v>3.1799423953366324E-2</v>
      </c>
      <c r="U34" s="486">
        <v>0.11323142949673537</v>
      </c>
      <c r="V34" s="484">
        <v>499.34100000000001</v>
      </c>
      <c r="W34" s="485">
        <v>3.8135293701844875E-2</v>
      </c>
      <c r="X34" s="487">
        <v>0.13898437303978706</v>
      </c>
      <c r="Y34" s="484">
        <v>220.47200000000001</v>
      </c>
      <c r="Z34" s="485">
        <v>1.0065284618027803E-2</v>
      </c>
      <c r="AA34" s="487">
        <v>1.4377930222179369E-2</v>
      </c>
      <c r="AB34" s="488">
        <v>1057370</v>
      </c>
      <c r="AC34" s="488">
        <v>3885847</v>
      </c>
      <c r="AD34" s="488">
        <v>628475</v>
      </c>
      <c r="AE34" s="488">
        <v>2340166</v>
      </c>
      <c r="AF34" s="481">
        <v>6</v>
      </c>
      <c r="AG34" s="481" t="s">
        <v>246</v>
      </c>
    </row>
    <row r="35" spans="1:33" s="473" customFormat="1" ht="15.75" customHeight="1">
      <c r="A35" s="458">
        <v>40603</v>
      </c>
      <c r="B35" s="459" t="s">
        <v>48</v>
      </c>
      <c r="C35" s="460">
        <v>160.45160000000001</v>
      </c>
      <c r="D35" s="461">
        <v>5.1951253412497289E-2</v>
      </c>
      <c r="E35" s="461">
        <v>6.5547734280589021E-2</v>
      </c>
      <c r="F35" s="461">
        <v>5.1951253412497289E-2</v>
      </c>
      <c r="G35" s="461">
        <v>1.4605403543361151E-2</v>
      </c>
      <c r="H35" s="474">
        <v>0.11749999999999999</v>
      </c>
      <c r="I35" s="464">
        <v>0.11416666666666667</v>
      </c>
      <c r="J35" s="465">
        <v>1.6318000000000001</v>
      </c>
      <c r="K35" s="491">
        <v>1.6668373809523807</v>
      </c>
      <c r="L35" s="492">
        <v>2.3103024400000001</v>
      </c>
      <c r="M35" s="492">
        <v>2.3145703871904759</v>
      </c>
      <c r="N35" s="492">
        <v>2.6154490400000001</v>
      </c>
      <c r="O35" s="492">
        <v>2.6835526220873014</v>
      </c>
      <c r="P35" s="468">
        <v>3273.86</v>
      </c>
      <c r="Q35" s="469">
        <v>2.4396959845301325E-2</v>
      </c>
      <c r="R35" s="470">
        <v>6.2989876163202174E-2</v>
      </c>
      <c r="S35" s="468">
        <v>461.24900000000002</v>
      </c>
      <c r="T35" s="469">
        <v>2.4312626443201424E-2</v>
      </c>
      <c r="U35" s="490">
        <v>0.10948106241009881</v>
      </c>
      <c r="V35" s="468">
        <v>512.46799999999996</v>
      </c>
      <c r="W35" s="469">
        <v>2.6288648438641982E-2</v>
      </c>
      <c r="X35" s="490">
        <v>0.13459958864045429</v>
      </c>
      <c r="Y35" s="468">
        <v>223.04599999999999</v>
      </c>
      <c r="Z35" s="469">
        <v>1.1674951921332388E-2</v>
      </c>
      <c r="AA35" s="490">
        <v>2.6192415103541089E-2</v>
      </c>
      <c r="AB35" s="472">
        <v>1016531</v>
      </c>
      <c r="AC35" s="472">
        <v>4015981</v>
      </c>
      <c r="AD35" s="472">
        <v>623585</v>
      </c>
      <c r="AE35" s="472">
        <v>2417359</v>
      </c>
      <c r="AF35" s="465">
        <v>6</v>
      </c>
      <c r="AG35" s="465" t="s">
        <v>246</v>
      </c>
    </row>
    <row r="36" spans="1:33" s="473" customFormat="1" ht="15.75" customHeight="1">
      <c r="A36" s="458">
        <v>40695</v>
      </c>
      <c r="B36" s="459" t="s">
        <v>49</v>
      </c>
      <c r="C36" s="460">
        <v>166.33019999999999</v>
      </c>
      <c r="D36" s="461">
        <v>4.9427647921179263E-2</v>
      </c>
      <c r="E36" s="461">
        <v>5.6149269707905791E-2</v>
      </c>
      <c r="F36" s="461">
        <v>4.7004681395089731E-2</v>
      </c>
      <c r="G36" s="461">
        <v>8.8933801514685662E-3</v>
      </c>
      <c r="H36" s="474">
        <v>0.1225</v>
      </c>
      <c r="I36" s="464">
        <v>0.12083333333333333</v>
      </c>
      <c r="J36" s="465">
        <v>1.5632999999999999</v>
      </c>
      <c r="K36" s="491">
        <v>1.5947026239842028</v>
      </c>
      <c r="L36" s="492">
        <v>2.2670976599999997</v>
      </c>
      <c r="M36" s="492">
        <v>2.3232159393743195</v>
      </c>
      <c r="N36" s="492">
        <v>2.50956549</v>
      </c>
      <c r="O36" s="492">
        <v>2.6157375573671549</v>
      </c>
      <c r="P36" s="468">
        <v>3319.55</v>
      </c>
      <c r="Q36" s="469">
        <v>1.3956003005626494E-2</v>
      </c>
      <c r="R36" s="470">
        <v>6.7125507114063065E-2</v>
      </c>
      <c r="S36" s="468">
        <v>464.46300000000002</v>
      </c>
      <c r="T36" s="469">
        <v>6.9680367870716964E-3</v>
      </c>
      <c r="U36" s="490">
        <v>8.6491114391247681E-2</v>
      </c>
      <c r="V36" s="468">
        <v>511.75900000000001</v>
      </c>
      <c r="W36" s="469">
        <v>-1.3835010186000751E-3</v>
      </c>
      <c r="X36" s="490">
        <v>9.6529307404201292E-2</v>
      </c>
      <c r="Y36" s="468">
        <v>224.80600000000001</v>
      </c>
      <c r="Z36" s="469">
        <v>7.8907489934811892E-3</v>
      </c>
      <c r="AA36" s="490">
        <v>3.5023181506360412E-2</v>
      </c>
      <c r="AB36" s="472">
        <v>1086712</v>
      </c>
      <c r="AC36" s="472">
        <v>4158548</v>
      </c>
      <c r="AD36" s="472">
        <v>648649</v>
      </c>
      <c r="AE36" s="472">
        <v>2497441</v>
      </c>
      <c r="AF36" s="465">
        <v>6</v>
      </c>
      <c r="AG36" s="465" t="s">
        <v>246</v>
      </c>
    </row>
    <row r="37" spans="1:33" s="473" customFormat="1" ht="15.75" customHeight="1">
      <c r="A37" s="458">
        <v>40787</v>
      </c>
      <c r="B37" s="459" t="s">
        <v>50</v>
      </c>
      <c r="C37" s="460">
        <v>169.41489999999999</v>
      </c>
      <c r="D37" s="461">
        <v>4.458636673098737E-2</v>
      </c>
      <c r="E37" s="461">
        <v>4.7610495640895589E-2</v>
      </c>
      <c r="F37" s="461">
        <v>3.5373156858682586E-2</v>
      </c>
      <c r="G37" s="461">
        <v>-1.6477043308793515E-3</v>
      </c>
      <c r="H37" s="474">
        <v>0.12</v>
      </c>
      <c r="I37" s="464">
        <v>0.12166666666666666</v>
      </c>
      <c r="J37" s="465">
        <v>1.8793</v>
      </c>
      <c r="K37" s="491">
        <v>1.6376775017253278</v>
      </c>
      <c r="L37" s="492">
        <v>2.5158189100000001</v>
      </c>
      <c r="M37" s="492">
        <v>2.3011552469243157</v>
      </c>
      <c r="N37" s="492">
        <v>2.9287011199999995</v>
      </c>
      <c r="O37" s="492">
        <v>2.6344772077754768</v>
      </c>
      <c r="P37" s="468">
        <v>3354.85</v>
      </c>
      <c r="Q37" s="469">
        <v>1.0633971472036707E-2</v>
      </c>
      <c r="R37" s="470">
        <v>7.3109020596297869E-2</v>
      </c>
      <c r="S37" s="468">
        <v>468.97500000000002</v>
      </c>
      <c r="T37" s="469">
        <v>9.7144444229142479E-3</v>
      </c>
      <c r="U37" s="470">
        <v>7.4588186232164677E-2</v>
      </c>
      <c r="V37" s="468">
        <v>517.34400000000005</v>
      </c>
      <c r="W37" s="469">
        <v>1.091334006827438E-2</v>
      </c>
      <c r="X37" s="490">
        <v>7.5563723757687162E-2</v>
      </c>
      <c r="Y37" s="468">
        <v>226.59700000000001</v>
      </c>
      <c r="Z37" s="469">
        <v>7.9668692116758866E-3</v>
      </c>
      <c r="AA37" s="490">
        <v>3.8126216928186851E-2</v>
      </c>
      <c r="AB37" s="472">
        <v>1112334</v>
      </c>
      <c r="AC37" s="472">
        <v>4272947</v>
      </c>
      <c r="AD37" s="472">
        <v>668612</v>
      </c>
      <c r="AE37" s="472">
        <v>2569321</v>
      </c>
      <c r="AF37" s="465">
        <v>6</v>
      </c>
      <c r="AG37" s="465" t="s">
        <v>246</v>
      </c>
    </row>
    <row r="38" spans="1:33" s="489" customFormat="1" ht="15.75" customHeight="1">
      <c r="A38" s="475">
        <v>40878</v>
      </c>
      <c r="B38" s="476" t="s">
        <v>51</v>
      </c>
      <c r="C38" s="477">
        <v>167.74889999999999</v>
      </c>
      <c r="D38" s="478">
        <v>3.9744026619628059E-2</v>
      </c>
      <c r="E38" s="478">
        <v>3.9744026619628059E-2</v>
      </c>
      <c r="F38" s="478">
        <v>2.5679765697130374E-2</v>
      </c>
      <c r="G38" s="478">
        <v>9.3352018327073072E-3</v>
      </c>
      <c r="H38" s="479">
        <v>0.11</v>
      </c>
      <c r="I38" s="480">
        <v>0.11166666666666666</v>
      </c>
      <c r="J38" s="481">
        <v>1.8668</v>
      </c>
      <c r="K38" s="482">
        <v>1.8016574242424241</v>
      </c>
      <c r="L38" s="483">
        <v>2.4195594800000002</v>
      </c>
      <c r="M38" s="483">
        <v>2.4181245395707069</v>
      </c>
      <c r="N38" s="483">
        <v>2.9015672399999999</v>
      </c>
      <c r="O38" s="483">
        <v>2.8426550839696967</v>
      </c>
      <c r="P38" s="484">
        <v>3403.73</v>
      </c>
      <c r="Q38" s="485">
        <v>1.4569950966511147E-2</v>
      </c>
      <c r="R38" s="486">
        <v>6.5033527436801686E-2</v>
      </c>
      <c r="S38" s="484">
        <v>473.25200000000001</v>
      </c>
      <c r="T38" s="485">
        <v>9.1198891198891463E-3</v>
      </c>
      <c r="U38" s="486">
        <v>5.0968130206239914E-2</v>
      </c>
      <c r="V38" s="484">
        <v>521.03499999999997</v>
      </c>
      <c r="W38" s="485">
        <v>7.1345178449926383E-3</v>
      </c>
      <c r="X38" s="487">
        <v>4.3445260853805179E-2</v>
      </c>
      <c r="Y38" s="484">
        <v>227.22300000000001</v>
      </c>
      <c r="Z38" s="485">
        <v>2.76261380336007E-3</v>
      </c>
      <c r="AA38" s="487">
        <v>3.0620668384193861E-2</v>
      </c>
      <c r="AB38" s="488">
        <v>1160805</v>
      </c>
      <c r="AC38" s="488">
        <v>4376382</v>
      </c>
      <c r="AD38" s="488">
        <v>696968</v>
      </c>
      <c r="AE38" s="488">
        <v>2637814</v>
      </c>
      <c r="AF38" s="481">
        <v>6</v>
      </c>
      <c r="AG38" s="481" t="s">
        <v>246</v>
      </c>
    </row>
    <row r="39" spans="1:33" s="473" customFormat="1" ht="15.75" customHeight="1">
      <c r="A39" s="458">
        <v>40969</v>
      </c>
      <c r="B39" s="459" t="s">
        <v>52</v>
      </c>
      <c r="C39" s="460">
        <v>163.1908</v>
      </c>
      <c r="D39" s="461">
        <v>1.7071814802719132E-2</v>
      </c>
      <c r="E39" s="461">
        <v>3.1236968097283491E-2</v>
      </c>
      <c r="F39" s="461">
        <v>1.7071814802719132E-2</v>
      </c>
      <c r="G39" s="461">
        <v>-1.3856754460311205E-2</v>
      </c>
      <c r="H39" s="474">
        <v>9.7500000000000003E-2</v>
      </c>
      <c r="I39" s="493">
        <v>0.10249999999999999</v>
      </c>
      <c r="J39" s="465">
        <v>1.8268</v>
      </c>
      <c r="K39" s="491">
        <v>1.7664543859649122</v>
      </c>
      <c r="L39" s="492">
        <v>2.4374992400000002</v>
      </c>
      <c r="M39" s="492">
        <v>2.3406698250292397</v>
      </c>
      <c r="N39" s="492">
        <v>2.9243414400000001</v>
      </c>
      <c r="O39" s="492">
        <v>2.8077792464912279</v>
      </c>
      <c r="P39" s="468">
        <v>3445.41</v>
      </c>
      <c r="Q39" s="469">
        <v>1.2245389616685198E-2</v>
      </c>
      <c r="R39" s="470">
        <v>5.2399919361243219E-2</v>
      </c>
      <c r="S39" s="468">
        <v>476.166</v>
      </c>
      <c r="T39" s="469">
        <v>6.1573960596046362E-3</v>
      </c>
      <c r="U39" s="490">
        <v>3.234044951858972E-2</v>
      </c>
      <c r="V39" s="468">
        <v>521.47799999999995</v>
      </c>
      <c r="W39" s="469">
        <v>8.5023079063772933E-4</v>
      </c>
      <c r="X39" s="490">
        <v>1.7581585581929016E-2</v>
      </c>
      <c r="Y39" s="468">
        <v>228.80699999999999</v>
      </c>
      <c r="Z39" s="469">
        <v>6.9711252822115544E-3</v>
      </c>
      <c r="AA39" s="490">
        <v>2.5828752813320977E-2</v>
      </c>
      <c r="AB39" s="472">
        <v>1129474</v>
      </c>
      <c r="AC39" s="472">
        <v>4489325</v>
      </c>
      <c r="AD39" s="472">
        <v>694701</v>
      </c>
      <c r="AE39" s="472">
        <v>2708930</v>
      </c>
      <c r="AF39" s="465">
        <v>6</v>
      </c>
      <c r="AG39" s="465" t="s">
        <v>246</v>
      </c>
    </row>
    <row r="40" spans="1:33" s="473" customFormat="1" ht="15.75" customHeight="1">
      <c r="A40" s="458">
        <v>41061</v>
      </c>
      <c r="B40" s="459" t="s">
        <v>53</v>
      </c>
      <c r="C40" s="460">
        <v>167.971</v>
      </c>
      <c r="D40" s="461">
        <v>1.3403439236824077E-2</v>
      </c>
      <c r="E40" s="461">
        <v>2.1970687094899244E-2</v>
      </c>
      <c r="F40" s="461">
        <v>9.8647148864128287E-3</v>
      </c>
      <c r="G40" s="461">
        <v>1.710201809531009E-2</v>
      </c>
      <c r="H40" s="474">
        <v>8.5000000000000006E-2</v>
      </c>
      <c r="I40" s="493">
        <v>8.6666666666666656E-2</v>
      </c>
      <c r="J40" s="465">
        <v>2.0093999999999999</v>
      </c>
      <c r="K40" s="491">
        <v>1.9652207575757574</v>
      </c>
      <c r="L40" s="492">
        <v>2.5453069799999999</v>
      </c>
      <c r="M40" s="492">
        <v>2.5070321204393933</v>
      </c>
      <c r="N40" s="492">
        <v>3.1561645799999996</v>
      </c>
      <c r="O40" s="492">
        <v>3.1015113996060606</v>
      </c>
      <c r="P40" s="468">
        <v>3482.72</v>
      </c>
      <c r="Q40" s="469">
        <v>1.0828899898705835E-2</v>
      </c>
      <c r="R40" s="470">
        <v>4.9154252835474477E-2</v>
      </c>
      <c r="S40" s="468">
        <v>488.34199999999998</v>
      </c>
      <c r="T40" s="469">
        <v>2.5570914344997364E-2</v>
      </c>
      <c r="U40" s="490">
        <v>5.1412060810010596E-2</v>
      </c>
      <c r="V40" s="468">
        <v>536.60599999999999</v>
      </c>
      <c r="W40" s="469">
        <v>2.9009852764642075E-2</v>
      </c>
      <c r="X40" s="490">
        <v>4.8552150523976989E-2</v>
      </c>
      <c r="Y40" s="468">
        <v>228.524</v>
      </c>
      <c r="Z40" s="469">
        <v>-1.2368502711892493E-3</v>
      </c>
      <c r="AA40" s="490">
        <v>1.6538704482976341E-2</v>
      </c>
      <c r="AB40" s="472">
        <v>1183126</v>
      </c>
      <c r="AC40" s="472">
        <v>4585739</v>
      </c>
      <c r="AD40" s="472">
        <v>718126</v>
      </c>
      <c r="AE40" s="472">
        <v>2778407</v>
      </c>
      <c r="AF40" s="465">
        <v>6</v>
      </c>
      <c r="AG40" s="465" t="s">
        <v>246</v>
      </c>
    </row>
    <row r="41" spans="1:33" s="473" customFormat="1" ht="15.75" customHeight="1">
      <c r="A41" s="458">
        <v>41153</v>
      </c>
      <c r="B41" s="459" t="s">
        <v>54</v>
      </c>
      <c r="C41" s="460">
        <v>173.62559999999999</v>
      </c>
      <c r="D41" s="461">
        <v>1.7313093779140365E-2</v>
      </c>
      <c r="E41" s="461">
        <v>1.9387166903854114E-2</v>
      </c>
      <c r="F41" s="461">
        <v>2.4854366410510531E-2</v>
      </c>
      <c r="G41" s="461">
        <v>1.7383248704011978E-2</v>
      </c>
      <c r="H41" s="474">
        <v>7.4999999999999997E-2</v>
      </c>
      <c r="I41" s="493">
        <v>7.6666666666666675E-2</v>
      </c>
      <c r="J41" s="465">
        <v>2.0264000000000002</v>
      </c>
      <c r="K41" s="491">
        <v>2.0278625130018724</v>
      </c>
      <c r="L41" s="492">
        <v>2.6059504000000002</v>
      </c>
      <c r="M41" s="492">
        <v>2.5512538276076557</v>
      </c>
      <c r="N41" s="492">
        <v>3.2760808800000003</v>
      </c>
      <c r="O41" s="492">
        <v>3.2250449452610774</v>
      </c>
      <c r="P41" s="468">
        <v>3532.06</v>
      </c>
      <c r="Q41" s="469">
        <v>1.4167087793448774E-2</v>
      </c>
      <c r="R41" s="470">
        <v>5.2822033772001786E-2</v>
      </c>
      <c r="S41" s="468">
        <v>506.80399999999997</v>
      </c>
      <c r="T41" s="469">
        <v>3.7805472394346618E-2</v>
      </c>
      <c r="U41" s="470">
        <v>8.0663148355455849E-2</v>
      </c>
      <c r="V41" s="468">
        <v>564.13300000000004</v>
      </c>
      <c r="W41" s="469">
        <v>5.1298345527258427E-2</v>
      </c>
      <c r="X41" s="490">
        <v>9.0440789880620986E-2</v>
      </c>
      <c r="Y41" s="468">
        <v>231.01499999999999</v>
      </c>
      <c r="Z41" s="469">
        <v>1.0900386830267284E-2</v>
      </c>
      <c r="AA41" s="490">
        <v>1.9497168982819613E-2</v>
      </c>
      <c r="AB41" s="472">
        <v>1230449</v>
      </c>
      <c r="AC41" s="472">
        <v>4703854</v>
      </c>
      <c r="AD41" s="472">
        <v>753551</v>
      </c>
      <c r="AE41" s="472">
        <v>2863346</v>
      </c>
      <c r="AF41" s="465">
        <v>5.5</v>
      </c>
      <c r="AG41" s="465" t="s">
        <v>246</v>
      </c>
    </row>
    <row r="42" spans="1:33" s="489" customFormat="1" ht="15.75" customHeight="1">
      <c r="A42" s="475">
        <v>41244</v>
      </c>
      <c r="B42" s="476" t="s">
        <v>55</v>
      </c>
      <c r="C42" s="477">
        <v>171.91380000000001</v>
      </c>
      <c r="D42" s="478">
        <v>1.9211814943874916E-2</v>
      </c>
      <c r="E42" s="478">
        <v>1.9211814943874916E-2</v>
      </c>
      <c r="F42" s="478">
        <v>2.4828180691497836E-2</v>
      </c>
      <c r="G42" s="478">
        <v>7.1039570338715663E-4</v>
      </c>
      <c r="H42" s="479">
        <v>7.2499999999999995E-2</v>
      </c>
      <c r="I42" s="480">
        <v>7.2499999999999995E-2</v>
      </c>
      <c r="J42" s="481">
        <v>2.0516000000000001</v>
      </c>
      <c r="K42" s="482">
        <v>2.0596654545454545</v>
      </c>
      <c r="L42" s="483">
        <v>2.7066758800000001</v>
      </c>
      <c r="M42" s="483">
        <v>2.6871082075151516</v>
      </c>
      <c r="N42" s="483">
        <v>3.3348757999999998</v>
      </c>
      <c r="O42" s="483">
        <v>3.3227209667878785</v>
      </c>
      <c r="P42" s="484">
        <v>3602.46</v>
      </c>
      <c r="Q42" s="485">
        <v>1.993171123933335E-2</v>
      </c>
      <c r="R42" s="486">
        <v>5.8385947181474496E-2</v>
      </c>
      <c r="S42" s="484">
        <v>510.25200000000001</v>
      </c>
      <c r="T42" s="485">
        <v>6.8034190732513267E-3</v>
      </c>
      <c r="U42" s="486">
        <v>7.818244825167131E-2</v>
      </c>
      <c r="V42" s="484">
        <v>566.01800000000003</v>
      </c>
      <c r="W42" s="485">
        <v>3.3414106247995345E-3</v>
      </c>
      <c r="X42" s="487">
        <v>8.6333931501722638E-2</v>
      </c>
      <c r="Y42" s="484">
        <v>231.221</v>
      </c>
      <c r="Z42" s="485">
        <v>8.9171698807444244E-4</v>
      </c>
      <c r="AA42" s="487">
        <v>1.7595049796895523E-2</v>
      </c>
      <c r="AB42" s="488">
        <v>1271711</v>
      </c>
      <c r="AC42" s="488">
        <v>4814760</v>
      </c>
      <c r="AD42" s="488">
        <v>790457</v>
      </c>
      <c r="AE42" s="488">
        <v>2956835</v>
      </c>
      <c r="AF42" s="481">
        <v>5.5</v>
      </c>
      <c r="AG42" s="481" t="s">
        <v>246</v>
      </c>
    </row>
    <row r="43" spans="1:33" s="473" customFormat="1" ht="15.75" customHeight="1">
      <c r="A43" s="458">
        <v>41334</v>
      </c>
      <c r="B43" s="459" t="s">
        <v>56</v>
      </c>
      <c r="C43" s="460">
        <v>167.63140000000001</v>
      </c>
      <c r="D43" s="461">
        <v>2.721109278219136E-2</v>
      </c>
      <c r="E43" s="461">
        <v>2.1684910170443272E-2</v>
      </c>
      <c r="F43" s="461">
        <v>2.721109278219136E-2</v>
      </c>
      <c r="G43" s="461">
        <v>4.8506810069310902E-3</v>
      </c>
      <c r="H43" s="474">
        <v>7.2499999999999995E-2</v>
      </c>
      <c r="I43" s="493">
        <v>7.2499999999999995E-2</v>
      </c>
      <c r="J43" s="465">
        <v>2.0217000000000001</v>
      </c>
      <c r="K43" s="491">
        <v>1.9953666666666667</v>
      </c>
      <c r="L43" s="492">
        <v>2.5910107200000003</v>
      </c>
      <c r="M43" s="492">
        <v>2.6240401911111109</v>
      </c>
      <c r="N43" s="492">
        <v>3.07156881</v>
      </c>
      <c r="O43" s="492">
        <v>3.0737293255555556</v>
      </c>
      <c r="P43" s="468">
        <v>3672.42</v>
      </c>
      <c r="Q43" s="469">
        <v>1.94200629569794E-2</v>
      </c>
      <c r="R43" s="470">
        <v>6.588765923358908E-2</v>
      </c>
      <c r="S43" s="468">
        <v>514.52599999999995</v>
      </c>
      <c r="T43" s="469">
        <v>8.376253302289749E-3</v>
      </c>
      <c r="U43" s="490">
        <v>8.0560140791236634E-2</v>
      </c>
      <c r="V43" s="468">
        <v>567.89200000000005</v>
      </c>
      <c r="W43" s="469">
        <v>3.3108487715938217E-3</v>
      </c>
      <c r="X43" s="490">
        <v>8.9004713525786538E-2</v>
      </c>
      <c r="Y43" s="468">
        <v>232.28200000000001</v>
      </c>
      <c r="Z43" s="469">
        <v>4.5886835538295756E-3</v>
      </c>
      <c r="AA43" s="490">
        <v>1.5187472411246183E-2</v>
      </c>
      <c r="AB43" s="472">
        <v>1241614</v>
      </c>
      <c r="AC43" s="472">
        <v>4926900</v>
      </c>
      <c r="AD43" s="472">
        <v>777713</v>
      </c>
      <c r="AE43" s="472">
        <v>3039847</v>
      </c>
      <c r="AF43" s="465">
        <v>5</v>
      </c>
      <c r="AG43" s="465" t="s">
        <v>246</v>
      </c>
    </row>
    <row r="44" spans="1:33" s="473" customFormat="1" ht="15.75" customHeight="1">
      <c r="A44" s="458">
        <v>41426</v>
      </c>
      <c r="B44" s="459" t="s">
        <v>57</v>
      </c>
      <c r="C44" s="460">
        <v>174.72649999999999</v>
      </c>
      <c r="D44" s="461">
        <v>3.3808549174451974E-2</v>
      </c>
      <c r="E44" s="461">
        <v>2.9284678007246656E-2</v>
      </c>
      <c r="F44" s="461">
        <v>4.0218251960159712E-2</v>
      </c>
      <c r="G44" s="461">
        <v>1.4401325135473098E-2</v>
      </c>
      <c r="H44" s="474">
        <v>0.08</v>
      </c>
      <c r="I44" s="493">
        <v>7.8333333333333324E-2</v>
      </c>
      <c r="J44" s="465">
        <v>2.2317</v>
      </c>
      <c r="K44" s="491">
        <v>2.0712999999999999</v>
      </c>
      <c r="L44" s="492">
        <v>2.9034416999999997</v>
      </c>
      <c r="M44" s="492">
        <v>2.7049106699999999</v>
      </c>
      <c r="N44" s="492">
        <v>3.3950852100000004</v>
      </c>
      <c r="O44" s="492">
        <v>3.1720578633333334</v>
      </c>
      <c r="P44" s="468">
        <v>3715.92</v>
      </c>
      <c r="Q44" s="469">
        <v>1.1845050402731649E-2</v>
      </c>
      <c r="R44" s="470">
        <v>6.6959158358983917E-2</v>
      </c>
      <c r="S44" s="468">
        <v>519.15300000000002</v>
      </c>
      <c r="T44" s="469">
        <v>8.9927428351532779E-3</v>
      </c>
      <c r="U44" s="490">
        <v>6.3093078211581277E-2</v>
      </c>
      <c r="V44" s="468">
        <v>569.34499999999991</v>
      </c>
      <c r="W44" s="469">
        <v>2.5585850830789347E-3</v>
      </c>
      <c r="X44" s="490">
        <v>6.1011244749406224E-2</v>
      </c>
      <c r="Y44" s="468">
        <v>232.44499999999999</v>
      </c>
      <c r="Z44" s="469">
        <v>7.0173323804678667E-4</v>
      </c>
      <c r="AA44" s="490">
        <v>1.7157935271568725E-2</v>
      </c>
      <c r="AB44" s="472">
        <v>1322580</v>
      </c>
      <c r="AC44" s="472">
        <v>5066354</v>
      </c>
      <c r="AD44" s="472">
        <v>805985</v>
      </c>
      <c r="AE44" s="472">
        <v>3127706</v>
      </c>
      <c r="AF44" s="465">
        <v>5</v>
      </c>
      <c r="AG44" s="465" t="s">
        <v>246</v>
      </c>
    </row>
    <row r="45" spans="1:33" s="473" customFormat="1" ht="15.75" customHeight="1">
      <c r="A45" s="458">
        <v>41518</v>
      </c>
      <c r="B45" s="459" t="s">
        <v>58</v>
      </c>
      <c r="C45" s="460">
        <v>178.41589999999999</v>
      </c>
      <c r="D45" s="461">
        <v>3.1669570199256203E-2</v>
      </c>
      <c r="E45" s="461">
        <v>2.996314102301989E-2</v>
      </c>
      <c r="F45" s="461">
        <v>2.7589825463526063E-2</v>
      </c>
      <c r="G45" s="461">
        <v>4.1677534617712286E-3</v>
      </c>
      <c r="H45" s="474">
        <v>0.09</v>
      </c>
      <c r="I45" s="493">
        <v>8.8333333333333333E-2</v>
      </c>
      <c r="J45" s="465">
        <v>2.2170000000000001</v>
      </c>
      <c r="K45" s="491">
        <v>2.2888913702239786</v>
      </c>
      <c r="L45" s="492">
        <v>2.9989359000000002</v>
      </c>
      <c r="M45" s="492">
        <v>3.0557462756280191</v>
      </c>
      <c r="N45" s="492">
        <v>3.5884361999999999</v>
      </c>
      <c r="O45" s="492">
        <v>3.578071286313131</v>
      </c>
      <c r="P45" s="468">
        <v>3738.99</v>
      </c>
      <c r="Q45" s="469">
        <v>6.2084221404119511E-3</v>
      </c>
      <c r="R45" s="470">
        <v>5.858620748231913E-2</v>
      </c>
      <c r="S45" s="468">
        <v>529.08500000000004</v>
      </c>
      <c r="T45" s="469">
        <v>1.9131161719184941E-2</v>
      </c>
      <c r="U45" s="470">
        <v>4.3963741406934487E-2</v>
      </c>
      <c r="V45" s="468">
        <v>583.92600000000004</v>
      </c>
      <c r="W45" s="469">
        <v>2.5610130939939912E-2</v>
      </c>
      <c r="X45" s="490">
        <v>3.5085697876209965E-2</v>
      </c>
      <c r="Y45" s="468">
        <v>233.54400000000001</v>
      </c>
      <c r="Z45" s="469">
        <v>4.7280001720837461E-3</v>
      </c>
      <c r="AA45" s="490">
        <v>1.0947341081747997E-2</v>
      </c>
      <c r="AB45" s="472">
        <v>1354134</v>
      </c>
      <c r="AC45" s="472">
        <v>5190039</v>
      </c>
      <c r="AD45" s="472">
        <v>833145</v>
      </c>
      <c r="AE45" s="472">
        <v>3207300</v>
      </c>
      <c r="AF45" s="465">
        <v>5</v>
      </c>
      <c r="AG45" s="465" t="s">
        <v>246</v>
      </c>
    </row>
    <row r="46" spans="1:33" s="489" customFormat="1" ht="15.75" customHeight="1">
      <c r="A46" s="475">
        <v>41609</v>
      </c>
      <c r="B46" s="476" t="s">
        <v>59</v>
      </c>
      <c r="C46" s="477">
        <v>176.2611</v>
      </c>
      <c r="D46" s="478">
        <v>3.0048269457775278E-2</v>
      </c>
      <c r="E46" s="478">
        <v>3.0048269457775278E-2</v>
      </c>
      <c r="F46" s="478">
        <v>2.5287673240891539E-2</v>
      </c>
      <c r="G46" s="478">
        <v>1.8638039885787716E-3</v>
      </c>
      <c r="H46" s="479">
        <v>0.1</v>
      </c>
      <c r="I46" s="480">
        <v>9.8333333333333342E-2</v>
      </c>
      <c r="J46" s="481">
        <v>2.3620999999999999</v>
      </c>
      <c r="K46" s="482">
        <v>2.2843666666666667</v>
      </c>
      <c r="L46" s="483">
        <v>3.2462340300000001</v>
      </c>
      <c r="M46" s="483">
        <v>3.1157238422222227</v>
      </c>
      <c r="N46" s="483">
        <v>3.9109289700000001</v>
      </c>
      <c r="O46" s="483">
        <v>3.7284671277777779</v>
      </c>
      <c r="P46" s="484">
        <v>3815.39</v>
      </c>
      <c r="Q46" s="485">
        <v>2.043332557722799E-2</v>
      </c>
      <c r="R46" s="486">
        <v>5.910683255331084E-2</v>
      </c>
      <c r="S46" s="484">
        <v>538.37</v>
      </c>
      <c r="T46" s="485">
        <v>1.7549165067994643E-2</v>
      </c>
      <c r="U46" s="486">
        <v>5.5106104434671455E-2</v>
      </c>
      <c r="V46" s="484">
        <v>595</v>
      </c>
      <c r="W46" s="485">
        <v>1.896473183245817E-2</v>
      </c>
      <c r="X46" s="487">
        <v>5.1203318622375926E-2</v>
      </c>
      <c r="Y46" s="484">
        <v>234.71899999999999</v>
      </c>
      <c r="Z46" s="485">
        <v>5.0311718562667807E-3</v>
      </c>
      <c r="AA46" s="487">
        <v>1.5128383667573297E-2</v>
      </c>
      <c r="AB46" s="488">
        <v>1413291</v>
      </c>
      <c r="AC46" s="488">
        <v>5331619</v>
      </c>
      <c r="AD46" s="488">
        <v>873580</v>
      </c>
      <c r="AE46" s="488">
        <v>3290423</v>
      </c>
      <c r="AF46" s="481">
        <v>5</v>
      </c>
      <c r="AG46" s="481" t="s">
        <v>246</v>
      </c>
    </row>
    <row r="47" spans="1:33" s="473" customFormat="1" ht="15.75" customHeight="1">
      <c r="A47" s="458">
        <v>41699</v>
      </c>
      <c r="B47" s="459" t="s">
        <v>60</v>
      </c>
      <c r="C47" s="460">
        <v>173.44710000000001</v>
      </c>
      <c r="D47" s="461">
        <v>3.469338083437834E-2</v>
      </c>
      <c r="E47" s="461">
        <v>3.1871190404112459E-2</v>
      </c>
      <c r="F47" s="461">
        <v>3.469338083437834E-2</v>
      </c>
      <c r="G47" s="461">
        <v>7.4309923663766764E-3</v>
      </c>
      <c r="H47" s="474">
        <v>0.1075</v>
      </c>
      <c r="I47" s="493">
        <v>0.10666666666666666</v>
      </c>
      <c r="J47" s="465">
        <v>2.2719</v>
      </c>
      <c r="K47" s="491">
        <v>2.3631333333333333</v>
      </c>
      <c r="L47" s="492">
        <v>3.12817911</v>
      </c>
      <c r="M47" s="492">
        <v>3.2341055088888884</v>
      </c>
      <c r="N47" s="492">
        <v>3.7854397799999999</v>
      </c>
      <c r="O47" s="492">
        <v>3.9264248044444447</v>
      </c>
      <c r="P47" s="468">
        <v>3898.38</v>
      </c>
      <c r="Q47" s="469">
        <v>2.1751380592809788E-2</v>
      </c>
      <c r="R47" s="470">
        <v>6.1528910091982913E-2</v>
      </c>
      <c r="S47" s="468">
        <v>552.08699999999999</v>
      </c>
      <c r="T47" s="469">
        <v>2.5478759960621877E-2</v>
      </c>
      <c r="U47" s="490">
        <v>7.3001170008901495E-2</v>
      </c>
      <c r="V47" s="468">
        <v>611.58299999999997</v>
      </c>
      <c r="W47" s="469">
        <v>2.7870588235294091E-2</v>
      </c>
      <c r="X47" s="490">
        <v>7.6935403210469433E-2</v>
      </c>
      <c r="Y47" s="468">
        <v>236.02799999999999</v>
      </c>
      <c r="Z47" s="469">
        <v>5.5768812920982125E-3</v>
      </c>
      <c r="AA47" s="490">
        <v>1.6126949139408042E-2</v>
      </c>
      <c r="AB47" s="472">
        <v>1385981</v>
      </c>
      <c r="AC47" s="472">
        <v>5475986</v>
      </c>
      <c r="AD47" s="472">
        <v>873828</v>
      </c>
      <c r="AE47" s="472">
        <v>3386538</v>
      </c>
      <c r="AF47" s="465">
        <v>5</v>
      </c>
      <c r="AG47" s="465" t="s">
        <v>246</v>
      </c>
    </row>
    <row r="48" spans="1:33" s="473" customFormat="1" ht="15.75" customHeight="1">
      <c r="A48" s="458">
        <v>41791</v>
      </c>
      <c r="B48" s="459" t="s">
        <v>61</v>
      </c>
      <c r="C48" s="460">
        <v>173.96600000000001</v>
      </c>
      <c r="D48" s="461">
        <v>1.476583423370692E-2</v>
      </c>
      <c r="E48" s="461">
        <v>2.0632149595586569E-2</v>
      </c>
      <c r="F48" s="461">
        <v>-4.3525166474460697E-3</v>
      </c>
      <c r="G48" s="461">
        <v>-1.3112972681756929E-2</v>
      </c>
      <c r="H48" s="474">
        <v>0.11</v>
      </c>
      <c r="I48" s="493">
        <v>0.11</v>
      </c>
      <c r="J48" s="465">
        <v>2.2143000000000002</v>
      </c>
      <c r="K48" s="491">
        <v>2.2289999999999996</v>
      </c>
      <c r="L48" s="492">
        <v>3.0318195600000002</v>
      </c>
      <c r="M48" s="492">
        <v>3.0607141999999996</v>
      </c>
      <c r="N48" s="492">
        <v>3.7877815799999999</v>
      </c>
      <c r="O48" s="492">
        <v>3.7695361999999992</v>
      </c>
      <c r="P48" s="468">
        <v>3958.32</v>
      </c>
      <c r="Q48" s="469">
        <v>1.5375617564219013E-2</v>
      </c>
      <c r="R48" s="470">
        <v>6.5232836013692452E-2</v>
      </c>
      <c r="S48" s="468">
        <v>551.55399999999997</v>
      </c>
      <c r="T48" s="469">
        <v>-9.654275503679921E-4</v>
      </c>
      <c r="U48" s="490">
        <v>6.2411273747815965E-2</v>
      </c>
      <c r="V48" s="468">
        <v>603.59400000000005</v>
      </c>
      <c r="W48" s="469">
        <v>-1.3062822217098757E-2</v>
      </c>
      <c r="X48" s="490">
        <v>6.0155090498731356E-2</v>
      </c>
      <c r="Y48" s="468">
        <v>237.23099999999999</v>
      </c>
      <c r="Z48" s="469">
        <v>5.0968529157557896E-3</v>
      </c>
      <c r="AA48" s="490">
        <v>2.0589816945944195E-2</v>
      </c>
      <c r="AB48" s="472">
        <v>1422322</v>
      </c>
      <c r="AC48" s="472">
        <v>5575728</v>
      </c>
      <c r="AD48" s="472">
        <v>888391</v>
      </c>
      <c r="AE48" s="472">
        <v>3468944</v>
      </c>
      <c r="AF48" s="465">
        <v>5</v>
      </c>
      <c r="AG48" s="465" t="s">
        <v>246</v>
      </c>
    </row>
    <row r="49" spans="1:33" s="473" customFormat="1" ht="15.75" customHeight="1">
      <c r="A49" s="458">
        <v>41883</v>
      </c>
      <c r="B49" s="459" t="s">
        <v>62</v>
      </c>
      <c r="C49" s="460">
        <v>177.27610000000001</v>
      </c>
      <c r="D49" s="461">
        <v>7.5184273863240225E-3</v>
      </c>
      <c r="E49" s="461">
        <v>1.1928465299508861E-2</v>
      </c>
      <c r="F49" s="461">
        <v>-6.3884440792552066E-3</v>
      </c>
      <c r="G49" s="461">
        <v>-9.7280648098607703E-4</v>
      </c>
      <c r="H49" s="474">
        <v>0.11</v>
      </c>
      <c r="I49" s="493">
        <v>0.11</v>
      </c>
      <c r="J49" s="465">
        <v>2.4468999999999999</v>
      </c>
      <c r="K49" s="491">
        <v>2.2754666666666665</v>
      </c>
      <c r="L49" s="492">
        <v>3.09067939</v>
      </c>
      <c r="M49" s="492">
        <v>2.9697115466666664</v>
      </c>
      <c r="N49" s="492">
        <v>3.9671589699999998</v>
      </c>
      <c r="O49" s="492">
        <v>3.769462231111111</v>
      </c>
      <c r="P49" s="468">
        <v>3991.24</v>
      </c>
      <c r="Q49" s="469">
        <v>8.3166595929584641E-3</v>
      </c>
      <c r="R49" s="470">
        <v>6.7464743152562567E-2</v>
      </c>
      <c r="S49" s="468">
        <v>547.83900000000006</v>
      </c>
      <c r="T49" s="469">
        <v>-6.7355145643036574E-3</v>
      </c>
      <c r="U49" s="470">
        <v>3.5446100343045073E-2</v>
      </c>
      <c r="V49" s="468">
        <v>594.97</v>
      </c>
      <c r="W49" s="469">
        <v>-1.4287749712555198E-2</v>
      </c>
      <c r="X49" s="490">
        <v>1.8913355459424519E-2</v>
      </c>
      <c r="Y49" s="468">
        <v>237.477</v>
      </c>
      <c r="Z49" s="469">
        <v>1.0369639718250667E-3</v>
      </c>
      <c r="AA49" s="490">
        <v>1.6840509711232077E-2</v>
      </c>
      <c r="AB49" s="472">
        <v>1462125</v>
      </c>
      <c r="AC49" s="472">
        <v>5683719</v>
      </c>
      <c r="AD49" s="472">
        <v>912055</v>
      </c>
      <c r="AE49" s="472">
        <v>3547854</v>
      </c>
      <c r="AF49" s="465">
        <v>5</v>
      </c>
      <c r="AG49" s="465" t="s">
        <v>246</v>
      </c>
    </row>
    <row r="50" spans="1:33" s="489" customFormat="1" ht="15.75" customHeight="1">
      <c r="A50" s="475">
        <v>41974</v>
      </c>
      <c r="B50" s="476" t="s">
        <v>63</v>
      </c>
      <c r="C50" s="477">
        <v>175.85830000000001</v>
      </c>
      <c r="D50" s="478">
        <v>5.0393459495359227E-3</v>
      </c>
      <c r="E50" s="478">
        <v>5.0393459495359227E-3</v>
      </c>
      <c r="F50" s="478">
        <v>-2.2852461490368015E-3</v>
      </c>
      <c r="G50" s="478">
        <v>4.3723084191025219E-3</v>
      </c>
      <c r="H50" s="479">
        <v>0.11749999999999999</v>
      </c>
      <c r="I50" s="480">
        <v>0.11416666666666667</v>
      </c>
      <c r="J50" s="481">
        <v>2.6576</v>
      </c>
      <c r="K50" s="482">
        <v>2.5491333333333337</v>
      </c>
      <c r="L50" s="483">
        <v>3.2151644799999999</v>
      </c>
      <c r="M50" s="483">
        <v>3.1503039444444449</v>
      </c>
      <c r="N50" s="483">
        <v>4.1397435200000006</v>
      </c>
      <c r="O50" s="483">
        <v>4.0120809533333341</v>
      </c>
      <c r="P50" s="484">
        <v>4059.86</v>
      </c>
      <c r="Q50" s="485">
        <v>1.7192651907677936E-2</v>
      </c>
      <c r="R50" s="486">
        <v>6.4074707959081545E-2</v>
      </c>
      <c r="S50" s="484">
        <v>558.21299999999997</v>
      </c>
      <c r="T50" s="485">
        <v>1.8936220312901986E-2</v>
      </c>
      <c r="U50" s="486">
        <v>3.6857551498040264E-2</v>
      </c>
      <c r="V50" s="484">
        <v>607.65599999999995</v>
      </c>
      <c r="W50" s="485">
        <v>2.1322083466393194E-2</v>
      </c>
      <c r="X50" s="487">
        <v>2.127058823529393E-2</v>
      </c>
      <c r="Y50" s="484">
        <v>236.25200000000001</v>
      </c>
      <c r="Z50" s="485">
        <v>-5.158394286604584E-3</v>
      </c>
      <c r="AA50" s="487">
        <v>6.5312139196231911E-3</v>
      </c>
      <c r="AB50" s="488">
        <v>1508525</v>
      </c>
      <c r="AC50" s="488">
        <v>5778953</v>
      </c>
      <c r="AD50" s="488">
        <v>964130</v>
      </c>
      <c r="AE50" s="488">
        <v>3638404</v>
      </c>
      <c r="AF50" s="481">
        <v>5</v>
      </c>
      <c r="AG50" s="481" t="s">
        <v>246</v>
      </c>
    </row>
    <row r="51" spans="1:33" s="473" customFormat="1" ht="15.75" customHeight="1">
      <c r="A51" s="458">
        <v>42064</v>
      </c>
      <c r="B51" s="459" t="s">
        <v>64</v>
      </c>
      <c r="C51" s="460">
        <v>170.63829999999999</v>
      </c>
      <c r="D51" s="461">
        <v>-1.6193986523845183E-2</v>
      </c>
      <c r="E51" s="461">
        <v>-7.2730961601226163E-3</v>
      </c>
      <c r="F51" s="461">
        <v>-1.6193986523845183E-2</v>
      </c>
      <c r="G51" s="461">
        <v>-8.1418426675797795E-3</v>
      </c>
      <c r="H51" s="474">
        <v>0.1275</v>
      </c>
      <c r="I51" s="493">
        <v>0.12416666666666666</v>
      </c>
      <c r="J51" s="465">
        <v>3.1966999999999999</v>
      </c>
      <c r="K51" s="491">
        <v>2.8656666666666664</v>
      </c>
      <c r="L51" s="492">
        <v>3.4303787699999995</v>
      </c>
      <c r="M51" s="492">
        <v>3.1730571777777774</v>
      </c>
      <c r="N51" s="492">
        <v>4.7368700600000002</v>
      </c>
      <c r="O51" s="492">
        <v>4.3286850222222215</v>
      </c>
      <c r="P51" s="468">
        <v>4215.26</v>
      </c>
      <c r="Q51" s="469">
        <v>3.8277181971792196E-2</v>
      </c>
      <c r="R51" s="470">
        <v>8.1285046609104405E-2</v>
      </c>
      <c r="S51" s="468">
        <v>569.53599999999994</v>
      </c>
      <c r="T51" s="469">
        <v>2.0284371736236873E-2</v>
      </c>
      <c r="U51" s="490">
        <v>3.1605525940657797E-2</v>
      </c>
      <c r="V51" s="468">
        <v>616.15700000000004</v>
      </c>
      <c r="W51" s="469">
        <v>1.3989823189436201E-2</v>
      </c>
      <c r="X51" s="490">
        <v>7.4789521618490173E-3</v>
      </c>
      <c r="Y51" s="468">
        <v>235.976</v>
      </c>
      <c r="Z51" s="469">
        <v>-1.168244078357028E-3</v>
      </c>
      <c r="AA51" s="490">
        <v>-2.2031284423873476E-4</v>
      </c>
      <c r="AB51" s="472">
        <v>1456659</v>
      </c>
      <c r="AC51" s="472">
        <v>5849631</v>
      </c>
      <c r="AD51" s="472">
        <v>936567</v>
      </c>
      <c r="AE51" s="472">
        <v>3701143</v>
      </c>
      <c r="AF51" s="465">
        <v>5.5</v>
      </c>
      <c r="AG51" s="465" t="s">
        <v>246</v>
      </c>
    </row>
    <row r="52" spans="1:33" s="473" customFormat="1" ht="15.75" customHeight="1">
      <c r="A52" s="458">
        <v>42156</v>
      </c>
      <c r="B52" s="459" t="s">
        <v>65</v>
      </c>
      <c r="C52" s="460">
        <v>169.1987</v>
      </c>
      <c r="D52" s="461">
        <v>-2.1807179982562541E-2</v>
      </c>
      <c r="E52" s="461">
        <v>-1.2987934169702675E-2</v>
      </c>
      <c r="F52" s="461">
        <v>-2.740363059448403E-2</v>
      </c>
      <c r="G52" s="461">
        <v>-2.2695614373384965E-2</v>
      </c>
      <c r="H52" s="474">
        <v>0.13750000000000001</v>
      </c>
      <c r="I52" s="493">
        <v>0.13416666666666666</v>
      </c>
      <c r="J52" s="465">
        <v>3.1029</v>
      </c>
      <c r="K52" s="491">
        <v>3.069433333333333</v>
      </c>
      <c r="L52" s="492">
        <v>3.4755582900000004</v>
      </c>
      <c r="M52" s="492">
        <v>3.4184279033333329</v>
      </c>
      <c r="N52" s="492">
        <v>4.8265609500000002</v>
      </c>
      <c r="O52" s="492">
        <v>4.7266203899999999</v>
      </c>
      <c r="P52" s="468">
        <v>4310.3900000000003</v>
      </c>
      <c r="Q52" s="469">
        <v>2.2568002922714214E-2</v>
      </c>
      <c r="R52" s="470">
        <v>8.894429960185124E-2</v>
      </c>
      <c r="S52" s="468">
        <v>582.40099999999995</v>
      </c>
      <c r="T52" s="469">
        <v>2.2588563321721544E-2</v>
      </c>
      <c r="U52" s="490">
        <v>5.5927434122497566E-2</v>
      </c>
      <c r="V52" s="468">
        <v>629.29399999999998</v>
      </c>
      <c r="W52" s="469">
        <v>2.1320864649756466E-2</v>
      </c>
      <c r="X52" s="490">
        <v>4.2578289379947343E-2</v>
      </c>
      <c r="Y52" s="468">
        <v>237.65700000000001</v>
      </c>
      <c r="Z52" s="469">
        <v>7.1236057904193739E-3</v>
      </c>
      <c r="AA52" s="490">
        <v>1.7957180975505249E-3</v>
      </c>
      <c r="AB52" s="472">
        <v>1479970</v>
      </c>
      <c r="AC52" s="472">
        <v>5907279</v>
      </c>
      <c r="AD52" s="472">
        <v>938595</v>
      </c>
      <c r="AE52" s="472">
        <v>3751347</v>
      </c>
      <c r="AF52" s="465">
        <v>6</v>
      </c>
      <c r="AG52" s="465" t="s">
        <v>246</v>
      </c>
    </row>
    <row r="53" spans="1:33" s="473" customFormat="1" ht="15.75" customHeight="1">
      <c r="A53" s="458">
        <v>42248</v>
      </c>
      <c r="B53" s="459" t="s">
        <v>66</v>
      </c>
      <c r="C53" s="460">
        <v>169.7191</v>
      </c>
      <c r="D53" s="461">
        <v>-2.884202686085402E-2</v>
      </c>
      <c r="E53" s="461">
        <v>-2.2164053571273268E-2</v>
      </c>
      <c r="F53" s="461">
        <v>-4.2628419736219447E-2</v>
      </c>
      <c r="G53" s="461">
        <v>-1.5634813224568611E-2</v>
      </c>
      <c r="H53" s="474">
        <v>0.14249999999999999</v>
      </c>
      <c r="I53" s="493">
        <v>0.14249999999999999</v>
      </c>
      <c r="J53" s="465">
        <v>3.9474999999999998</v>
      </c>
      <c r="K53" s="491">
        <v>3.5466000000000002</v>
      </c>
      <c r="L53" s="492">
        <v>4.4121207499999997</v>
      </c>
      <c r="M53" s="492">
        <v>3.9452378400000003</v>
      </c>
      <c r="N53" s="492">
        <v>5.9717779999999996</v>
      </c>
      <c r="O53" s="492">
        <v>5.4493509000000007</v>
      </c>
      <c r="P53" s="468">
        <v>4370.12</v>
      </c>
      <c r="Q53" s="469">
        <v>1.3857214776389126E-2</v>
      </c>
      <c r="R53" s="470">
        <v>9.4927892083663146E-2</v>
      </c>
      <c r="S53" s="468">
        <v>593.60599999999999</v>
      </c>
      <c r="T53" s="469">
        <v>1.9239321361055328E-2</v>
      </c>
      <c r="U53" s="490">
        <v>8.3540967327992322E-2</v>
      </c>
      <c r="V53" s="468">
        <v>643.41899999999998</v>
      </c>
      <c r="W53" s="469">
        <v>2.2445788454998672E-2</v>
      </c>
      <c r="X53" s="490">
        <v>8.1430996520832855E-2</v>
      </c>
      <c r="Y53" s="468">
        <v>237.49799999999999</v>
      </c>
      <c r="Z53" s="469">
        <v>-6.6903141923035925E-4</v>
      </c>
      <c r="AA53" s="490">
        <v>8.8429616341700878E-5</v>
      </c>
      <c r="AB53" s="472">
        <v>1508228</v>
      </c>
      <c r="AC53" s="472">
        <v>5953382</v>
      </c>
      <c r="AD53" s="472">
        <v>959600</v>
      </c>
      <c r="AE53" s="472">
        <v>3798892</v>
      </c>
      <c r="AF53" s="465">
        <v>6.5</v>
      </c>
      <c r="AG53" s="465" t="s">
        <v>246</v>
      </c>
    </row>
    <row r="54" spans="1:33" s="489" customFormat="1" ht="15.75" customHeight="1">
      <c r="A54" s="475">
        <v>42339</v>
      </c>
      <c r="B54" s="476" t="s">
        <v>67</v>
      </c>
      <c r="C54" s="477">
        <v>166.15170000000001</v>
      </c>
      <c r="D54" s="478">
        <v>-3.5457552842598106E-2</v>
      </c>
      <c r="E54" s="478">
        <v>-3.5457552842598106E-2</v>
      </c>
      <c r="F54" s="478">
        <v>-5.5195575073795244E-2</v>
      </c>
      <c r="G54" s="478">
        <v>-9.6712179661512243E-3</v>
      </c>
      <c r="H54" s="479">
        <v>0.14249999999999999</v>
      </c>
      <c r="I54" s="480">
        <v>0.14249999999999999</v>
      </c>
      <c r="J54" s="481">
        <v>3.9578000000000002</v>
      </c>
      <c r="K54" s="482">
        <v>3.8417666666666666</v>
      </c>
      <c r="L54" s="483">
        <v>4.2989623600000009</v>
      </c>
      <c r="M54" s="483">
        <v>4.1533339433333332</v>
      </c>
      <c r="N54" s="483">
        <v>5.8361718800000002</v>
      </c>
      <c r="O54" s="483">
        <v>5.7921035444444433</v>
      </c>
      <c r="P54" s="484">
        <v>4493.17</v>
      </c>
      <c r="Q54" s="485">
        <v>2.8157121543573194E-2</v>
      </c>
      <c r="R54" s="486">
        <v>0.1067302813397506</v>
      </c>
      <c r="S54" s="484">
        <v>617.04399999999998</v>
      </c>
      <c r="T54" s="485">
        <v>3.9484102249640385E-2</v>
      </c>
      <c r="U54" s="486">
        <v>0.10539166948817025</v>
      </c>
      <c r="V54" s="484">
        <v>675.71199999999999</v>
      </c>
      <c r="W54" s="485">
        <v>5.0189689766699574E-2</v>
      </c>
      <c r="X54" s="487">
        <v>0.11199757757678697</v>
      </c>
      <c r="Y54" s="484">
        <v>237.761</v>
      </c>
      <c r="Z54" s="485">
        <v>1.1073777463388446E-3</v>
      </c>
      <c r="AA54" s="487">
        <v>6.3872475153647912E-3</v>
      </c>
      <c r="AB54" s="488">
        <v>1550930</v>
      </c>
      <c r="AC54" s="488">
        <v>5995787</v>
      </c>
      <c r="AD54" s="488">
        <v>1000430</v>
      </c>
      <c r="AE54" s="488">
        <v>3835192</v>
      </c>
      <c r="AF54" s="481">
        <v>7</v>
      </c>
      <c r="AG54" s="481" t="s">
        <v>246</v>
      </c>
    </row>
    <row r="55" spans="1:33" s="473" customFormat="1" ht="15.75" customHeight="1">
      <c r="A55" s="458">
        <v>42430</v>
      </c>
      <c r="B55" s="459" t="s">
        <v>68</v>
      </c>
      <c r="C55" s="460">
        <v>161.87049999999999</v>
      </c>
      <c r="D55" s="461">
        <v>-5.13823684366288E-2</v>
      </c>
      <c r="E55" s="461">
        <v>-4.4140736353021515E-2</v>
      </c>
      <c r="F55" s="461">
        <v>-5.13823684366288E-2</v>
      </c>
      <c r="G55" s="461">
        <v>-1.3667335485829435E-2</v>
      </c>
      <c r="H55" s="474">
        <v>0.14249999999999999</v>
      </c>
      <c r="I55" s="493">
        <v>0.14249999999999999</v>
      </c>
      <c r="J55" s="465">
        <v>3.59</v>
      </c>
      <c r="K55" s="491">
        <v>3.9049666666666667</v>
      </c>
      <c r="L55" s="492">
        <v>4.0854199999999992</v>
      </c>
      <c r="M55" s="492">
        <v>4.3063972399999999</v>
      </c>
      <c r="N55" s="492">
        <v>5.1552399999999992</v>
      </c>
      <c r="O55" s="492">
        <v>5.5347695877777783</v>
      </c>
      <c r="P55" s="468">
        <v>4610.92</v>
      </c>
      <c r="Q55" s="469">
        <v>2.6206442222306281E-2</v>
      </c>
      <c r="R55" s="470">
        <v>9.3863723708620617E-2</v>
      </c>
      <c r="S55" s="468">
        <v>635.34900000000005</v>
      </c>
      <c r="T55" s="469">
        <v>2.9665631624325117E-2</v>
      </c>
      <c r="U55" s="490">
        <v>0.11555546971569863</v>
      </c>
      <c r="V55" s="468">
        <v>696.42399999999998</v>
      </c>
      <c r="W55" s="469">
        <v>3.0652112142451227E-2</v>
      </c>
      <c r="X55" s="490">
        <v>0.1302703694026035</v>
      </c>
      <c r="Y55" s="468">
        <v>238.08</v>
      </c>
      <c r="Z55" s="469">
        <v>1.3416834552344437E-3</v>
      </c>
      <c r="AA55" s="490">
        <v>8.9161609655219465E-3</v>
      </c>
      <c r="AB55" s="472">
        <v>1500299</v>
      </c>
      <c r="AC55" s="472">
        <v>6039427</v>
      </c>
      <c r="AD55" s="472">
        <v>974593</v>
      </c>
      <c r="AE55" s="472">
        <v>3873218</v>
      </c>
      <c r="AF55" s="465">
        <v>7.5</v>
      </c>
      <c r="AG55" s="465" t="s">
        <v>246</v>
      </c>
    </row>
    <row r="56" spans="1:33" s="473" customFormat="1" ht="15.75" customHeight="1">
      <c r="A56" s="458">
        <v>42522</v>
      </c>
      <c r="B56" s="459" t="s">
        <v>69</v>
      </c>
      <c r="C56" s="460">
        <v>163.75299999999999</v>
      </c>
      <c r="D56" s="461">
        <v>-4.1824462904274773E-2</v>
      </c>
      <c r="E56" s="461">
        <v>-4.5423375336990701E-2</v>
      </c>
      <c r="F56" s="461">
        <v>-3.2185235465757245E-2</v>
      </c>
      <c r="G56" s="461">
        <v>3.0018770979982623E-3</v>
      </c>
      <c r="H56" s="474">
        <v>0.14249999999999999</v>
      </c>
      <c r="I56" s="493">
        <v>0.14249999999999999</v>
      </c>
      <c r="J56" s="465">
        <v>3.2130000000000001</v>
      </c>
      <c r="K56" s="491">
        <v>3.5013666666666663</v>
      </c>
      <c r="L56" s="492">
        <v>3.5683578000000002</v>
      </c>
      <c r="M56" s="492">
        <v>3.9319180544444441</v>
      </c>
      <c r="N56" s="492">
        <v>4.2768243000000004</v>
      </c>
      <c r="O56" s="492">
        <v>4.9666886166666666</v>
      </c>
      <c r="P56" s="468">
        <v>4691.59</v>
      </c>
      <c r="Q56" s="469">
        <v>1.749542390672576E-2</v>
      </c>
      <c r="R56" s="470">
        <v>8.8437473175281056E-2</v>
      </c>
      <c r="S56" s="468">
        <v>653.49599999999998</v>
      </c>
      <c r="T56" s="469">
        <v>2.8562254760769124E-2</v>
      </c>
      <c r="U56" s="490">
        <v>0.12207224918913262</v>
      </c>
      <c r="V56" s="468">
        <v>720.875</v>
      </c>
      <c r="W56" s="469">
        <v>3.5109358666559398E-2</v>
      </c>
      <c r="X56" s="490">
        <v>0.14552975238918542</v>
      </c>
      <c r="Y56" s="468">
        <v>240.22200000000001</v>
      </c>
      <c r="Z56" s="469">
        <v>8.9969758064516459E-3</v>
      </c>
      <c r="AA56" s="490">
        <v>1.0792865347959424E-2</v>
      </c>
      <c r="AB56" s="472">
        <v>1559050</v>
      </c>
      <c r="AC56" s="472">
        <v>6118507</v>
      </c>
      <c r="AD56" s="472">
        <v>986780</v>
      </c>
      <c r="AE56" s="472">
        <v>3921403</v>
      </c>
      <c r="AF56" s="465">
        <v>7.5</v>
      </c>
      <c r="AG56" s="465" t="s">
        <v>246</v>
      </c>
    </row>
    <row r="57" spans="1:33" s="473" customFormat="1" ht="15.75" customHeight="1">
      <c r="A57" s="458">
        <v>42614</v>
      </c>
      <c r="B57" s="459" t="s">
        <v>70</v>
      </c>
      <c r="C57" s="460">
        <v>165.5539</v>
      </c>
      <c r="D57" s="461">
        <v>-3.6068060023224158E-2</v>
      </c>
      <c r="E57" s="461">
        <v>-4.0975649183909835E-2</v>
      </c>
      <c r="F57" s="461">
        <v>-2.4541728067141499E-2</v>
      </c>
      <c r="G57" s="461">
        <v>-5.0517963600622551E-3</v>
      </c>
      <c r="H57" s="474">
        <v>0.14249999999999999</v>
      </c>
      <c r="I57" s="493">
        <v>0.14249999999999999</v>
      </c>
      <c r="J57" s="465">
        <v>3.2624</v>
      </c>
      <c r="K57" s="491">
        <v>3.2479999999999998</v>
      </c>
      <c r="L57" s="492">
        <v>3.6653064</v>
      </c>
      <c r="M57" s="492">
        <v>3.6798757333333332</v>
      </c>
      <c r="N57" s="492">
        <v>4.23198528</v>
      </c>
      <c r="O57" s="492">
        <v>4.2592106666666671</v>
      </c>
      <c r="P57" s="468">
        <v>4740.53</v>
      </c>
      <c r="Q57" s="469">
        <v>1.0431431561581439E-2</v>
      </c>
      <c r="R57" s="470">
        <v>8.4759686232872333E-2</v>
      </c>
      <c r="S57" s="468">
        <v>656.89400000000001</v>
      </c>
      <c r="T57" s="469">
        <v>5.1997257825602272E-3</v>
      </c>
      <c r="U57" s="490">
        <v>0.10661617301711912</v>
      </c>
      <c r="V57" s="468">
        <v>722.42399999999998</v>
      </c>
      <c r="W57" s="469">
        <v>2.1487775273105747E-3</v>
      </c>
      <c r="X57" s="490">
        <v>0.12278934877583647</v>
      </c>
      <c r="Y57" s="468">
        <v>241.17599999999999</v>
      </c>
      <c r="Z57" s="469">
        <v>3.9713265229661676E-3</v>
      </c>
      <c r="AA57" s="490">
        <v>1.5486446201652182E-2</v>
      </c>
      <c r="AB57" s="472">
        <v>1577170</v>
      </c>
      <c r="AC57" s="472">
        <v>6187449</v>
      </c>
      <c r="AD57" s="472">
        <v>1016029</v>
      </c>
      <c r="AE57" s="472">
        <v>3977832</v>
      </c>
      <c r="AF57" s="465">
        <v>7.5</v>
      </c>
      <c r="AG57" s="465" t="s">
        <v>246</v>
      </c>
    </row>
    <row r="58" spans="1:33" s="489" customFormat="1" ht="15.75" customHeight="1">
      <c r="A58" s="475">
        <v>42705</v>
      </c>
      <c r="B58" s="476" t="s">
        <v>71</v>
      </c>
      <c r="C58" s="477">
        <v>162.3948</v>
      </c>
      <c r="D58" s="478">
        <v>-3.2759130499899647E-2</v>
      </c>
      <c r="E58" s="478">
        <v>-3.2759130499899647E-2</v>
      </c>
      <c r="F58" s="478">
        <v>-2.2611264284385868E-2</v>
      </c>
      <c r="G58" s="478">
        <v>-9.6478876575267769E-4</v>
      </c>
      <c r="H58" s="479">
        <v>0.13750000000000001</v>
      </c>
      <c r="I58" s="480">
        <v>0.13916666666666666</v>
      </c>
      <c r="J58" s="481">
        <v>3.2551999999999999</v>
      </c>
      <c r="K58" s="482">
        <v>3.2922999999999996</v>
      </c>
      <c r="L58" s="483">
        <v>3.4234938400000003</v>
      </c>
      <c r="M58" s="483">
        <v>3.5217733099999999</v>
      </c>
      <c r="N58" s="483">
        <v>4.0169167999999997</v>
      </c>
      <c r="O58" s="483">
        <v>4.0701607466666658</v>
      </c>
      <c r="P58" s="484">
        <v>4775.7</v>
      </c>
      <c r="Q58" s="485">
        <v>7.4190016728088448E-3</v>
      </c>
      <c r="R58" s="486">
        <v>6.2879882132213849E-2</v>
      </c>
      <c r="S58" s="484">
        <v>661.30399999999997</v>
      </c>
      <c r="T58" s="485">
        <v>6.7134119051170948E-3</v>
      </c>
      <c r="U58" s="486">
        <v>7.1729082528960708E-2</v>
      </c>
      <c r="V58" s="484">
        <v>727.32500000000005</v>
      </c>
      <c r="W58" s="494">
        <v>6.7841046255385784E-3</v>
      </c>
      <c r="X58" s="495">
        <v>7.6383133642735412E-2</v>
      </c>
      <c r="Y58" s="484">
        <v>242.637</v>
      </c>
      <c r="Z58" s="485">
        <v>6.0578166981790638E-3</v>
      </c>
      <c r="AA58" s="487">
        <v>2.0507989115119862E-2</v>
      </c>
      <c r="AB58" s="488">
        <v>1632808</v>
      </c>
      <c r="AC58" s="488">
        <v>6269327</v>
      </c>
      <c r="AD58" s="488">
        <v>1050734</v>
      </c>
      <c r="AE58" s="488">
        <v>4028136</v>
      </c>
      <c r="AF58" s="481">
        <v>7.5</v>
      </c>
      <c r="AG58" s="481" t="s">
        <v>246</v>
      </c>
    </row>
    <row r="59" spans="1:33" s="473" customFormat="1" ht="15.75" customHeight="1">
      <c r="A59" s="458">
        <v>42795</v>
      </c>
      <c r="B59" s="459" t="s">
        <v>72</v>
      </c>
      <c r="C59" s="460">
        <v>162.327</v>
      </c>
      <c r="D59" s="461">
        <v>2.8201556182256837E-3</v>
      </c>
      <c r="E59" s="461">
        <v>-1.9359012804750164E-2</v>
      </c>
      <c r="F59" s="461">
        <v>2.8201556182256837E-3</v>
      </c>
      <c r="G59" s="461">
        <v>9.7036142285609195E-3</v>
      </c>
      <c r="H59" s="474">
        <v>0.1225</v>
      </c>
      <c r="I59" s="493">
        <v>0.125</v>
      </c>
      <c r="J59" s="465">
        <v>3.1219999999999999</v>
      </c>
      <c r="K59" s="491">
        <v>3.1418999999999997</v>
      </c>
      <c r="L59" s="492">
        <v>3.3255543999999997</v>
      </c>
      <c r="M59" s="492">
        <v>3.3540829799999998</v>
      </c>
      <c r="N59" s="492">
        <v>3.9181099999999995</v>
      </c>
      <c r="O59" s="492">
        <v>3.9283175699999995</v>
      </c>
      <c r="P59" s="468">
        <v>4821.6899999999996</v>
      </c>
      <c r="Q59" s="469">
        <v>9.6300018845405511E-3</v>
      </c>
      <c r="R59" s="470">
        <v>4.5711051156818838E-2</v>
      </c>
      <c r="S59" s="468">
        <v>666.197</v>
      </c>
      <c r="T59" s="469">
        <v>7.3990176983655953E-3</v>
      </c>
      <c r="U59" s="490">
        <v>4.8552842610911418E-2</v>
      </c>
      <c r="V59" s="468">
        <v>730.42499999999995</v>
      </c>
      <c r="W59" s="469">
        <v>4.2621936548308259E-3</v>
      </c>
      <c r="X59" s="490">
        <v>4.8822269192331014E-2</v>
      </c>
      <c r="Y59" s="468">
        <v>243.892</v>
      </c>
      <c r="Z59" s="469">
        <v>5.1723356289437028E-3</v>
      </c>
      <c r="AA59" s="490">
        <v>2.44119623655914E-2</v>
      </c>
      <c r="AB59" s="472">
        <v>1585673</v>
      </c>
      <c r="AC59" s="472">
        <v>6354701</v>
      </c>
      <c r="AD59" s="472">
        <v>1017563</v>
      </c>
      <c r="AE59" s="472">
        <v>4071106</v>
      </c>
      <c r="AF59" s="465">
        <v>7.5</v>
      </c>
      <c r="AG59" s="465" t="s">
        <v>246</v>
      </c>
    </row>
    <row r="60" spans="1:33" s="473" customFormat="1" ht="15.75" customHeight="1">
      <c r="A60" s="458">
        <v>42887</v>
      </c>
      <c r="B60" s="459" t="s">
        <v>73</v>
      </c>
      <c r="C60" s="460">
        <v>165.04249999999999</v>
      </c>
      <c r="D60" s="461">
        <v>5.3620208615166032E-3</v>
      </c>
      <c r="E60" s="461">
        <v>-9.3365883878364642E-3</v>
      </c>
      <c r="F60" s="461">
        <v>7.8746648916356854E-3</v>
      </c>
      <c r="G60" s="461">
        <v>7.8915453876637898E-3</v>
      </c>
      <c r="H60" s="474">
        <v>0.10249999999999999</v>
      </c>
      <c r="I60" s="493">
        <v>0.10916666666666666</v>
      </c>
      <c r="J60" s="465">
        <v>3.3081999999999998</v>
      </c>
      <c r="K60" s="491">
        <v>3.2140333333333331</v>
      </c>
      <c r="L60" s="492">
        <v>3.7799493200000001</v>
      </c>
      <c r="M60" s="492">
        <v>3.5897538299999998</v>
      </c>
      <c r="N60" s="492">
        <v>4.3089304999999998</v>
      </c>
      <c r="O60" s="492">
        <v>4.1638873177777773</v>
      </c>
      <c r="P60" s="468">
        <v>4832.2700000000004</v>
      </c>
      <c r="Q60" s="469">
        <v>2.1942513931838548E-3</v>
      </c>
      <c r="R60" s="470">
        <v>2.9985569924055655E-2</v>
      </c>
      <c r="S60" s="468">
        <v>648.40899999999999</v>
      </c>
      <c r="T60" s="469">
        <v>-2.6700810721153045E-2</v>
      </c>
      <c r="U60" s="490">
        <v>-7.7842863613548641E-3</v>
      </c>
      <c r="V60" s="468">
        <v>697.72299999999996</v>
      </c>
      <c r="W60" s="469">
        <v>-4.4771194852311957E-2</v>
      </c>
      <c r="X60" s="490">
        <v>-3.2116525056355205E-2</v>
      </c>
      <c r="Y60" s="468">
        <v>244.16300000000001</v>
      </c>
      <c r="Z60" s="469">
        <v>1.1111475571154994E-3</v>
      </c>
      <c r="AA60" s="490">
        <v>1.6405658099591269E-2</v>
      </c>
      <c r="AB60" s="472">
        <v>1630730</v>
      </c>
      <c r="AC60" s="472">
        <v>6426381</v>
      </c>
      <c r="AD60" s="472">
        <v>1035708</v>
      </c>
      <c r="AE60" s="472">
        <v>4120034</v>
      </c>
      <c r="AF60" s="465">
        <v>7</v>
      </c>
      <c r="AG60" s="465" t="s">
        <v>246</v>
      </c>
    </row>
    <row r="61" spans="1:33" s="473" customFormat="1" ht="15.75" customHeight="1">
      <c r="A61" s="458">
        <v>42979</v>
      </c>
      <c r="B61" s="459" t="s">
        <v>74</v>
      </c>
      <c r="C61" s="460">
        <v>168.27019999999999</v>
      </c>
      <c r="D61" s="461">
        <v>9.0849049650900682E-3</v>
      </c>
      <c r="E61" s="461">
        <v>1.0731306433870991E-3</v>
      </c>
      <c r="F61" s="461">
        <v>1.6407345281506336E-2</v>
      </c>
      <c r="G61" s="461">
        <v>3.2148840188634953E-3</v>
      </c>
      <c r="H61" s="474">
        <v>8.2500000000000004E-2</v>
      </c>
      <c r="I61" s="493">
        <v>8.9166666666666658E-2</v>
      </c>
      <c r="J61" s="465">
        <v>3.1625000000000001</v>
      </c>
      <c r="K61" s="491">
        <v>3.1630666666666669</v>
      </c>
      <c r="L61" s="492">
        <v>3.7361775000000002</v>
      </c>
      <c r="M61" s="492">
        <v>3.749920968888889</v>
      </c>
      <c r="N61" s="492">
        <v>4.2371175000000001</v>
      </c>
      <c r="O61" s="492">
        <v>4.1692381733333335</v>
      </c>
      <c r="P61" s="468">
        <v>4860.83</v>
      </c>
      <c r="Q61" s="469">
        <v>5.9102657757119648E-3</v>
      </c>
      <c r="R61" s="470">
        <v>2.5376909332922803E-2</v>
      </c>
      <c r="S61" s="468">
        <v>647.4</v>
      </c>
      <c r="T61" s="469">
        <v>-1.5561165869073523E-3</v>
      </c>
      <c r="U61" s="490">
        <v>-1.4452864541311117E-2</v>
      </c>
      <c r="V61" s="468">
        <v>694.39700000000005</v>
      </c>
      <c r="W61" s="469">
        <v>-4.7669347291116049E-3</v>
      </c>
      <c r="X61" s="490">
        <v>-3.8795776441535645E-2</v>
      </c>
      <c r="Y61" s="468">
        <v>246.435</v>
      </c>
      <c r="Z61" s="469">
        <v>9.3052591916056304E-3</v>
      </c>
      <c r="AA61" s="490">
        <v>2.1805652303711787E-2</v>
      </c>
      <c r="AB61" s="472">
        <v>1648635</v>
      </c>
      <c r="AC61" s="472">
        <v>6497846</v>
      </c>
      <c r="AD61" s="472">
        <v>1070402</v>
      </c>
      <c r="AE61" s="472">
        <v>4174407</v>
      </c>
      <c r="AF61" s="465">
        <v>7</v>
      </c>
      <c r="AG61" s="465" t="s">
        <v>246</v>
      </c>
    </row>
    <row r="62" spans="1:33" s="489" customFormat="1" ht="15.75" customHeight="1">
      <c r="A62" s="475">
        <v>43070</v>
      </c>
      <c r="B62" s="476" t="s">
        <v>75</v>
      </c>
      <c r="C62" s="477">
        <v>166.57839999999999</v>
      </c>
      <c r="D62" s="478">
        <v>1.3228683839367816E-2</v>
      </c>
      <c r="E62" s="478">
        <v>1.3228683839367816E-2</v>
      </c>
      <c r="F62" s="478">
        <v>2.5761908632542241E-2</v>
      </c>
      <c r="G62" s="478">
        <v>5.924395393790638E-3</v>
      </c>
      <c r="H62" s="479">
        <v>7.0000000000000007E-2</v>
      </c>
      <c r="I62" s="480">
        <v>7.3333333333333334E-2</v>
      </c>
      <c r="J62" s="481">
        <v>3.3125</v>
      </c>
      <c r="K62" s="482">
        <v>3.2480333333333333</v>
      </c>
      <c r="L62" s="483">
        <v>3.9766562499999996</v>
      </c>
      <c r="M62" s="483">
        <v>3.8494608388888891</v>
      </c>
      <c r="N62" s="483">
        <v>4.4761812499999998</v>
      </c>
      <c r="O62" s="483">
        <v>4.3654650677777775</v>
      </c>
      <c r="P62" s="484">
        <v>4916.46</v>
      </c>
      <c r="Q62" s="485">
        <v>1.1444547536120453E-2</v>
      </c>
      <c r="R62" s="486">
        <v>2.9474213204347066E-2</v>
      </c>
      <c r="S62" s="484">
        <v>657.85900000000004</v>
      </c>
      <c r="T62" s="485">
        <v>1.6155390793945124E-2</v>
      </c>
      <c r="U62" s="486">
        <v>-5.2094044493907754E-3</v>
      </c>
      <c r="V62" s="484">
        <v>708.79700000000003</v>
      </c>
      <c r="W62" s="494">
        <v>2.0737416780314488E-2</v>
      </c>
      <c r="X62" s="495">
        <v>-2.5474169044099937E-2</v>
      </c>
      <c r="Y62" s="484">
        <v>247.80500000000001</v>
      </c>
      <c r="Z62" s="485">
        <v>5.5592752652828814E-3</v>
      </c>
      <c r="AA62" s="487">
        <v>2.1299307195522532E-2</v>
      </c>
      <c r="AB62" s="488">
        <v>1720441</v>
      </c>
      <c r="AC62" s="488">
        <v>6585479</v>
      </c>
      <c r="AD62" s="488">
        <v>1123586</v>
      </c>
      <c r="AE62" s="488">
        <v>4247259</v>
      </c>
      <c r="AF62" s="481">
        <v>7.0000000000000009</v>
      </c>
      <c r="AG62" s="481" t="s">
        <v>246</v>
      </c>
    </row>
    <row r="63" spans="1:33" s="473" customFormat="1" ht="15.75" customHeight="1">
      <c r="A63" s="458">
        <v>43160</v>
      </c>
      <c r="B63" s="459" t="s">
        <v>76</v>
      </c>
      <c r="C63" s="460">
        <v>165.41929999999999</v>
      </c>
      <c r="D63" s="461">
        <v>1.9049819192124451E-2</v>
      </c>
      <c r="E63" s="461">
        <v>1.7249548834783468E-2</v>
      </c>
      <c r="F63" s="461">
        <v>1.9049819192124451E-2</v>
      </c>
      <c r="G63" s="461">
        <v>4.7009614040944836E-3</v>
      </c>
      <c r="H63" s="474">
        <v>6.5000000000000002E-2</v>
      </c>
      <c r="I63" s="493">
        <v>6.7500000000000004E-2</v>
      </c>
      <c r="J63" s="465">
        <v>3.3062999999999998</v>
      </c>
      <c r="K63" s="491">
        <v>3.2439666666666667</v>
      </c>
      <c r="L63" s="492">
        <v>4.0746841199999997</v>
      </c>
      <c r="M63" s="492">
        <v>3.9935392311111113</v>
      </c>
      <c r="N63" s="492">
        <v>4.6337794499999996</v>
      </c>
      <c r="O63" s="492">
        <v>4.5378768377777776</v>
      </c>
      <c r="P63" s="468">
        <v>4950.95</v>
      </c>
      <c r="Q63" s="469">
        <v>7.0152101308664783E-3</v>
      </c>
      <c r="R63" s="470">
        <v>2.6808027890635966E-2</v>
      </c>
      <c r="S63" s="468">
        <v>667.524</v>
      </c>
      <c r="T63" s="469">
        <v>1.4691598047605892E-2</v>
      </c>
      <c r="U63" s="490">
        <v>1.9919032958719551E-3</v>
      </c>
      <c r="V63" s="468">
        <v>721.48800000000006</v>
      </c>
      <c r="W63" s="469">
        <v>1.7904985489498371E-2</v>
      </c>
      <c r="X63" s="490">
        <v>-1.223534243762181E-2</v>
      </c>
      <c r="Y63" s="468">
        <v>249.577</v>
      </c>
      <c r="Z63" s="469">
        <v>7.150783882488243E-3</v>
      </c>
      <c r="AA63" s="490">
        <v>2.3309497646499366E-2</v>
      </c>
      <c r="AB63" s="472">
        <v>1682083</v>
      </c>
      <c r="AC63" s="472">
        <v>6681889</v>
      </c>
      <c r="AD63" s="472">
        <v>1088772</v>
      </c>
      <c r="AE63" s="472">
        <v>4318468</v>
      </c>
      <c r="AF63" s="465">
        <v>6.75</v>
      </c>
      <c r="AG63" s="465" t="s">
        <v>246</v>
      </c>
    </row>
    <row r="64" spans="1:33" s="473" customFormat="1" ht="15.75" customHeight="1">
      <c r="A64" s="458">
        <v>43252</v>
      </c>
      <c r="B64" s="459" t="s">
        <v>77</v>
      </c>
      <c r="C64" s="460">
        <v>167.7114</v>
      </c>
      <c r="D64" s="461">
        <v>1.7598462898956502E-2</v>
      </c>
      <c r="E64" s="461">
        <v>1.9320537717401942E-2</v>
      </c>
      <c r="F64" s="461">
        <v>1.6170986261114573E-2</v>
      </c>
      <c r="G64" s="461">
        <v>-2.2028136166374335E-4</v>
      </c>
      <c r="H64" s="474">
        <v>6.5000000000000002E-2</v>
      </c>
      <c r="I64" s="493">
        <v>6.5000000000000002E-2</v>
      </c>
      <c r="J64" s="465">
        <v>3.88</v>
      </c>
      <c r="K64" s="491">
        <v>3.6088333333333331</v>
      </c>
      <c r="L64" s="492">
        <v>4.5333920000000001</v>
      </c>
      <c r="M64" s="492">
        <v>4.2650395277777777</v>
      </c>
      <c r="N64" s="492">
        <v>5.1243159999999994</v>
      </c>
      <c r="O64" s="492">
        <v>4.844016688888888</v>
      </c>
      <c r="P64" s="468">
        <v>5044.46</v>
      </c>
      <c r="Q64" s="469">
        <v>1.8887284258576775E-2</v>
      </c>
      <c r="R64" s="470">
        <v>4.3911039739087387E-2</v>
      </c>
      <c r="S64" s="468">
        <v>693.28700000000003</v>
      </c>
      <c r="T64" s="469">
        <v>3.8594867001036759E-2</v>
      </c>
      <c r="U64" s="490">
        <v>6.9212487797054134E-2</v>
      </c>
      <c r="V64" s="468">
        <v>758.26900000000001</v>
      </c>
      <c r="W64" s="469">
        <v>5.0979364868161348E-2</v>
      </c>
      <c r="X64" s="490">
        <v>8.6776557459049108E-2</v>
      </c>
      <c r="Y64" s="468">
        <v>251.018</v>
      </c>
      <c r="Z64" s="469">
        <v>5.7737692175161559E-3</v>
      </c>
      <c r="AA64" s="490">
        <v>2.8075506935940187E-2</v>
      </c>
      <c r="AB64" s="472">
        <v>1734099</v>
      </c>
      <c r="AC64" s="472">
        <v>6785258</v>
      </c>
      <c r="AD64" s="472">
        <v>1099647</v>
      </c>
      <c r="AE64" s="472">
        <v>4382407</v>
      </c>
      <c r="AF64" s="465">
        <v>6.6</v>
      </c>
      <c r="AG64" s="465">
        <v>2.58</v>
      </c>
    </row>
    <row r="65" spans="1:33" s="473" customFormat="1" ht="15.75" customHeight="1">
      <c r="A65" s="458">
        <v>43344</v>
      </c>
      <c r="B65" s="459" t="s">
        <v>78</v>
      </c>
      <c r="C65" s="460">
        <v>171.7312</v>
      </c>
      <c r="D65" s="461">
        <v>1.8606661250097467E-2</v>
      </c>
      <c r="E65" s="461">
        <v>2.0372488068634675E-2</v>
      </c>
      <c r="F65" s="461">
        <v>2.0568110099114412E-2</v>
      </c>
      <c r="G65" s="461">
        <v>8.9281423969977958E-3</v>
      </c>
      <c r="H65" s="474">
        <v>6.5000000000000002E-2</v>
      </c>
      <c r="I65" s="493">
        <v>6.5000000000000002E-2</v>
      </c>
      <c r="J65" s="465">
        <v>4.05</v>
      </c>
      <c r="K65" s="491">
        <v>3.956433333333333</v>
      </c>
      <c r="L65" s="492">
        <v>4.6996200000000004</v>
      </c>
      <c r="M65" s="492">
        <v>4.6022551344444445</v>
      </c>
      <c r="N65" s="492">
        <v>5.2775549999999996</v>
      </c>
      <c r="O65" s="492">
        <v>5.1585296611111113</v>
      </c>
      <c r="P65" s="468">
        <v>5080.83</v>
      </c>
      <c r="Q65" s="469">
        <v>7.2098896611332286E-3</v>
      </c>
      <c r="R65" s="470">
        <v>4.5259760164416463E-2</v>
      </c>
      <c r="S65" s="468">
        <v>712.37300000000005</v>
      </c>
      <c r="T65" s="469">
        <v>2.7529724342155504E-2</v>
      </c>
      <c r="U65" s="490">
        <v>0.10035990114303384</v>
      </c>
      <c r="V65" s="468">
        <v>786.50099999999998</v>
      </c>
      <c r="W65" s="469">
        <v>3.7232169586254971E-2</v>
      </c>
      <c r="X65" s="490">
        <v>0.13263882188431109</v>
      </c>
      <c r="Y65" s="468">
        <v>252.18199999999999</v>
      </c>
      <c r="Z65" s="469">
        <v>4.637117656901113E-3</v>
      </c>
      <c r="AA65" s="490">
        <v>2.3320551058088279E-2</v>
      </c>
      <c r="AB65" s="472">
        <v>1767856</v>
      </c>
      <c r="AC65" s="472">
        <v>6904479</v>
      </c>
      <c r="AD65" s="472">
        <v>1143238</v>
      </c>
      <c r="AE65" s="472">
        <v>4455243</v>
      </c>
      <c r="AF65" s="465">
        <v>6.56</v>
      </c>
      <c r="AG65" s="465">
        <v>3.1300000000000003</v>
      </c>
    </row>
    <row r="66" spans="1:33" s="503" customFormat="1" ht="15.75" customHeight="1">
      <c r="A66" s="475">
        <v>43435</v>
      </c>
      <c r="B66" s="476" t="s">
        <v>79</v>
      </c>
      <c r="C66" s="477">
        <v>169.16800000000001</v>
      </c>
      <c r="D66" s="478">
        <v>1.7836721768855313E-2</v>
      </c>
      <c r="E66" s="478">
        <v>1.7836721768855313E-2</v>
      </c>
      <c r="F66" s="478">
        <v>1.5545833073195681E-2</v>
      </c>
      <c r="G66" s="478">
        <v>-1.9541631139345927E-3</v>
      </c>
      <c r="H66" s="496">
        <v>6.5000000000000002E-2</v>
      </c>
      <c r="I66" s="497">
        <v>6.5000000000000002E-2</v>
      </c>
      <c r="J66" s="498">
        <v>3.8763999999999998</v>
      </c>
      <c r="K66" s="499">
        <v>3.8142333333333336</v>
      </c>
      <c r="L66" s="500">
        <v>4.4450678799999999</v>
      </c>
      <c r="M66" s="500">
        <v>4.335003324444445</v>
      </c>
      <c r="N66" s="500">
        <v>4.9439605599999998</v>
      </c>
      <c r="O66" s="500">
        <v>4.8655631811111117</v>
      </c>
      <c r="P66" s="501">
        <v>5100.6099999999997</v>
      </c>
      <c r="Q66" s="494">
        <v>3.8930647158041953E-3</v>
      </c>
      <c r="R66" s="502">
        <v>3.7455811701915476E-2</v>
      </c>
      <c r="S66" s="501">
        <v>707.44100000000003</v>
      </c>
      <c r="T66" s="494">
        <v>-6.9233393180258007E-3</v>
      </c>
      <c r="U66" s="502">
        <v>7.5368734029632511E-2</v>
      </c>
      <c r="V66" s="501">
        <v>775.63300000000004</v>
      </c>
      <c r="W66" s="494">
        <v>-1.3818164248996401E-2</v>
      </c>
      <c r="X66" s="495">
        <v>9.429498149681792E-2</v>
      </c>
      <c r="Y66" s="501">
        <v>252.767</v>
      </c>
      <c r="Z66" s="494">
        <v>2.3197531941216987E-3</v>
      </c>
      <c r="AA66" s="495">
        <v>2.0023809043401064E-2</v>
      </c>
      <c r="AB66" s="488">
        <v>1820103</v>
      </c>
      <c r="AC66" s="488">
        <v>7004141</v>
      </c>
      <c r="AD66" s="488">
        <v>1194145</v>
      </c>
      <c r="AE66" s="488">
        <v>4525802</v>
      </c>
      <c r="AF66" s="498">
        <v>6.98</v>
      </c>
      <c r="AG66" s="498">
        <v>2.98</v>
      </c>
    </row>
    <row r="67" spans="1:33" s="473" customFormat="1" ht="15.75" customHeight="1">
      <c r="A67" s="458">
        <v>43525</v>
      </c>
      <c r="B67" s="459" t="s">
        <v>80</v>
      </c>
      <c r="C67" s="460">
        <v>166.9102</v>
      </c>
      <c r="D67" s="461">
        <v>9.0128540019212E-3</v>
      </c>
      <c r="E67" s="461">
        <v>1.5346821573809732E-2</v>
      </c>
      <c r="F67" s="461">
        <v>9.0128540019212E-3</v>
      </c>
      <c r="G67" s="461">
        <v>2.8106300627117609E-3</v>
      </c>
      <c r="H67" s="474">
        <v>6.5000000000000002E-2</v>
      </c>
      <c r="I67" s="493">
        <v>6.5000000000000002E-2</v>
      </c>
      <c r="J67" s="465">
        <v>3.9205000000000001</v>
      </c>
      <c r="K67" s="491">
        <v>3.7681333333333336</v>
      </c>
      <c r="L67" s="492">
        <v>4.3980169</v>
      </c>
      <c r="M67" s="492">
        <v>4.2750728711111119</v>
      </c>
      <c r="N67" s="492">
        <v>5.1103717500000005</v>
      </c>
      <c r="O67" s="492">
        <v>4.949694342222223</v>
      </c>
      <c r="P67" s="468">
        <v>5177.47</v>
      </c>
      <c r="Q67" s="469">
        <v>1.5068785890315128E-2</v>
      </c>
      <c r="R67" s="470">
        <v>4.5752835314434748E-2</v>
      </c>
      <c r="S67" s="468">
        <v>722.70699999999999</v>
      </c>
      <c r="T67" s="469">
        <v>2.1579184695260656E-2</v>
      </c>
      <c r="U67" s="490">
        <v>8.2668188709319912E-2</v>
      </c>
      <c r="V67" s="468">
        <v>796.10599999999999</v>
      </c>
      <c r="W67" s="469">
        <v>2.639521526288835E-2</v>
      </c>
      <c r="X67" s="490">
        <v>0.10342237154325495</v>
      </c>
      <c r="Y67" s="468">
        <v>254.27699999999999</v>
      </c>
      <c r="Z67" s="469">
        <v>5.9738810841605261E-3</v>
      </c>
      <c r="AA67" s="490">
        <v>1.8831863513063984E-2</v>
      </c>
      <c r="AB67" s="472">
        <v>1757554</v>
      </c>
      <c r="AC67" s="472">
        <v>7079612</v>
      </c>
      <c r="AD67" s="472">
        <v>1155353</v>
      </c>
      <c r="AE67" s="472">
        <v>4592383</v>
      </c>
      <c r="AF67" s="465">
        <v>7.03</v>
      </c>
      <c r="AG67" s="465">
        <v>2.84</v>
      </c>
    </row>
    <row r="68" spans="1:33" s="473" customFormat="1" ht="15.75" customHeight="1">
      <c r="A68" s="458">
        <v>43617</v>
      </c>
      <c r="B68" s="459" t="s">
        <v>81</v>
      </c>
      <c r="C68" s="460">
        <v>169.67789999999999</v>
      </c>
      <c r="D68" s="461">
        <v>1.0378509095679389E-2</v>
      </c>
      <c r="E68" s="461">
        <v>1.4233974016859552E-2</v>
      </c>
      <c r="F68" s="461">
        <v>1.1725499876573675E-2</v>
      </c>
      <c r="G68" s="461">
        <v>6.0004273888507598E-3</v>
      </c>
      <c r="H68" s="474">
        <v>6.5000000000000002E-2</v>
      </c>
      <c r="I68" s="493">
        <v>6.5000000000000002E-2</v>
      </c>
      <c r="J68" s="465">
        <v>3.8498999999999999</v>
      </c>
      <c r="K68" s="491">
        <v>3.9183999999999997</v>
      </c>
      <c r="L68" s="492">
        <v>4.3784912699999996</v>
      </c>
      <c r="M68" s="492">
        <v>4.4091142933333325</v>
      </c>
      <c r="N68" s="492">
        <v>4.8878330400000003</v>
      </c>
      <c r="O68" s="492">
        <v>5.0099356266666657</v>
      </c>
      <c r="P68" s="468">
        <v>5214.2700000000004</v>
      </c>
      <c r="Q68" s="469">
        <v>7.1077186347772159E-3</v>
      </c>
      <c r="R68" s="470">
        <v>3.3662671524801624E-2</v>
      </c>
      <c r="S68" s="468">
        <v>738.42100000000005</v>
      </c>
      <c r="T68" s="469">
        <v>2.1743251414473752E-2</v>
      </c>
      <c r="U68" s="490">
        <v>6.5101465915270218E-2</v>
      </c>
      <c r="V68" s="468">
        <v>818.26800000000003</v>
      </c>
      <c r="W68" s="469">
        <v>2.7838001472165752E-2</v>
      </c>
      <c r="X68" s="490">
        <v>7.9126273129984215E-2</v>
      </c>
      <c r="Y68" s="468">
        <v>255.21299999999999</v>
      </c>
      <c r="Z68" s="469">
        <v>3.6810250238912268E-3</v>
      </c>
      <c r="AA68" s="490">
        <v>1.671194894390049E-2</v>
      </c>
      <c r="AB68" s="472">
        <v>1826761</v>
      </c>
      <c r="AC68" s="472">
        <v>7172274</v>
      </c>
      <c r="AD68" s="472">
        <v>1172601</v>
      </c>
      <c r="AE68" s="472">
        <v>4665337</v>
      </c>
      <c r="AF68" s="465">
        <v>6.26</v>
      </c>
      <c r="AG68" s="465">
        <v>2.64</v>
      </c>
    </row>
    <row r="69" spans="1:33" ht="15.75" customHeight="1">
      <c r="A69" s="458">
        <v>43709</v>
      </c>
      <c r="B69" s="459" t="s">
        <v>82</v>
      </c>
      <c r="C69" s="460">
        <v>173.63659999999999</v>
      </c>
      <c r="D69" s="461">
        <v>1.062231077449094E-2</v>
      </c>
      <c r="E69" s="461">
        <v>1.1843793111614209E-2</v>
      </c>
      <c r="F69" s="461">
        <v>1.1095246524801539E-2</v>
      </c>
      <c r="G69" s="461">
        <v>-3.8718724292474693E-4</v>
      </c>
      <c r="H69" s="474">
        <v>5.5E-2</v>
      </c>
      <c r="I69" s="493">
        <v>0.06</v>
      </c>
      <c r="J69" s="465">
        <v>4.157</v>
      </c>
      <c r="K69" s="491">
        <v>3.9797666666666665</v>
      </c>
      <c r="L69" s="492">
        <v>4.5307143000000005</v>
      </c>
      <c r="M69" s="492">
        <v>4.3720390011111112</v>
      </c>
      <c r="N69" s="492">
        <v>5.1085373000000001</v>
      </c>
      <c r="O69" s="492">
        <v>4.8558459688888886</v>
      </c>
      <c r="P69" s="468">
        <v>5227.84</v>
      </c>
      <c r="Q69" s="469">
        <v>2.6024735964957912E-3</v>
      </c>
      <c r="R69" s="470">
        <v>2.8934248931768991E-2</v>
      </c>
      <c r="S69" s="468">
        <v>736.36199999999997</v>
      </c>
      <c r="T69" s="469">
        <v>-2.7883822372333222E-3</v>
      </c>
      <c r="U69" s="490">
        <v>3.3674774310648914E-2</v>
      </c>
      <c r="V69" s="468">
        <v>811.49300000000005</v>
      </c>
      <c r="W69" s="469">
        <v>-8.2796834289010635E-3</v>
      </c>
      <c r="X69" s="490">
        <v>3.1776183374210731E-2</v>
      </c>
      <c r="Y69" s="468">
        <v>256.43</v>
      </c>
      <c r="Z69" s="469">
        <v>4.7685658645915119E-3</v>
      </c>
      <c r="AA69" s="490">
        <v>1.6844977040391562E-2</v>
      </c>
      <c r="AB69" s="472">
        <v>1880610</v>
      </c>
      <c r="AC69" s="472">
        <v>7285028</v>
      </c>
      <c r="AD69" s="472">
        <v>1216014</v>
      </c>
      <c r="AE69" s="472">
        <v>4738113</v>
      </c>
      <c r="AF69" s="465">
        <v>5.95</v>
      </c>
      <c r="AG69" s="465">
        <v>2.0299999999999998</v>
      </c>
    </row>
    <row r="70" spans="1:33" s="503" customFormat="1" ht="15.75" customHeight="1">
      <c r="A70" s="475">
        <v>43800</v>
      </c>
      <c r="B70" s="476" t="s">
        <v>83</v>
      </c>
      <c r="C70" s="477">
        <v>172.0335</v>
      </c>
      <c r="D70" s="478">
        <v>1.2207618682791299E-2</v>
      </c>
      <c r="E70" s="478">
        <v>1.2207618682791299E-2</v>
      </c>
      <c r="F70" s="478">
        <v>1.693878274851035E-2</v>
      </c>
      <c r="G70" s="478">
        <v>8.231680455367707E-3</v>
      </c>
      <c r="H70" s="496">
        <v>4.4999999999999998E-2</v>
      </c>
      <c r="I70" s="497">
        <v>4.8333333333333332E-2</v>
      </c>
      <c r="J70" s="498">
        <v>4.0309999999999997</v>
      </c>
      <c r="K70" s="499">
        <v>4.1183000000000005</v>
      </c>
      <c r="L70" s="500">
        <v>4.5199602999999993</v>
      </c>
      <c r="M70" s="500">
        <v>4.5827069633333331</v>
      </c>
      <c r="N70" s="500">
        <v>5.3426873999999991</v>
      </c>
      <c r="O70" s="500">
        <v>5.3704004766666662</v>
      </c>
      <c r="P70" s="501">
        <v>5320.25</v>
      </c>
      <c r="Q70" s="494">
        <v>1.7676516496296646E-2</v>
      </c>
      <c r="R70" s="502">
        <v>4.306151617159526E-2</v>
      </c>
      <c r="S70" s="501">
        <v>759.11199999999997</v>
      </c>
      <c r="T70" s="494">
        <v>3.089513038424041E-2</v>
      </c>
      <c r="U70" s="502">
        <v>7.3039306458065001E-2</v>
      </c>
      <c r="V70" s="501">
        <v>846.03599999999994</v>
      </c>
      <c r="W70" s="494">
        <v>4.256721869443103E-2</v>
      </c>
      <c r="X70" s="495">
        <v>9.0768443323066217E-2</v>
      </c>
      <c r="Y70" s="501">
        <v>258.63</v>
      </c>
      <c r="Z70" s="494">
        <v>8.579339390866858E-3</v>
      </c>
      <c r="AA70" s="495">
        <v>2.3195274699624457E-2</v>
      </c>
      <c r="AB70" s="488">
        <v>1924206</v>
      </c>
      <c r="AC70" s="488">
        <v>7389131</v>
      </c>
      <c r="AD70" s="488">
        <v>1269611</v>
      </c>
      <c r="AE70" s="488">
        <v>4813579</v>
      </c>
      <c r="AF70" s="498">
        <v>5.57</v>
      </c>
      <c r="AG70" s="498">
        <v>1.68</v>
      </c>
    </row>
    <row r="71" spans="1:33" s="473" customFormat="1" ht="15.75" customHeight="1">
      <c r="A71" s="458">
        <v>43891</v>
      </c>
      <c r="B71" s="459" t="s">
        <v>84</v>
      </c>
      <c r="C71" s="460">
        <v>167.60120000000001</v>
      </c>
      <c r="D71" s="461">
        <v>4.1399507040313921E-3</v>
      </c>
      <c r="E71" s="461">
        <v>1.099655258579757E-2</v>
      </c>
      <c r="F71" s="461">
        <v>4.1399507040313921E-3</v>
      </c>
      <c r="G71" s="461">
        <v>-2.20600285197603E-2</v>
      </c>
      <c r="H71" s="474">
        <v>3.7499999999999999E-2</v>
      </c>
      <c r="I71" s="493">
        <v>4.1666666666666671E-2</v>
      </c>
      <c r="J71" s="465">
        <v>5.2053000000000003</v>
      </c>
      <c r="K71" s="491">
        <v>4.4665333333333335</v>
      </c>
      <c r="L71" s="492">
        <v>5.7419664299999997</v>
      </c>
      <c r="M71" s="492">
        <v>4.9379461497777779</v>
      </c>
      <c r="N71" s="492">
        <v>6.4649825999999999</v>
      </c>
      <c r="O71" s="492">
        <v>5.7244580044444451</v>
      </c>
      <c r="P71" s="468">
        <v>5348.49</v>
      </c>
      <c r="Q71" s="469">
        <v>5.3080212396032778E-3</v>
      </c>
      <c r="R71" s="470">
        <v>3.303157719890204E-2</v>
      </c>
      <c r="S71" s="468">
        <v>771.90800000000002</v>
      </c>
      <c r="T71" s="469">
        <v>1.6856537638714864E-2</v>
      </c>
      <c r="U71" s="490">
        <v>6.8078764976678086E-2</v>
      </c>
      <c r="V71" s="468">
        <v>863.62199999999996</v>
      </c>
      <c r="W71" s="469">
        <v>2.0786349517041947E-2</v>
      </c>
      <c r="X71" s="490">
        <v>8.4807801976118702E-2</v>
      </c>
      <c r="Y71" s="468">
        <v>258.14999999999998</v>
      </c>
      <c r="Z71" s="469">
        <v>-1.8559331864053119E-3</v>
      </c>
      <c r="AA71" s="490">
        <v>1.5231420852062971E-2</v>
      </c>
      <c r="AB71" s="472">
        <v>1868095</v>
      </c>
      <c r="AC71" s="472">
        <v>7499672</v>
      </c>
      <c r="AD71" s="472">
        <v>1211460</v>
      </c>
      <c r="AE71" s="472">
        <v>4869686</v>
      </c>
      <c r="AF71" s="465">
        <v>5.09</v>
      </c>
      <c r="AG71" s="465">
        <v>1.83</v>
      </c>
    </row>
    <row r="72" spans="1:33" s="473" customFormat="1" ht="15.75" customHeight="1">
      <c r="A72" s="458">
        <v>43983</v>
      </c>
      <c r="B72" s="459" t="s">
        <v>85</v>
      </c>
      <c r="C72" s="460">
        <v>152.47649999999999</v>
      </c>
      <c r="D72" s="461">
        <v>-4.9052239220578553E-2</v>
      </c>
      <c r="E72" s="461">
        <v>-1.7328000096828444E-2</v>
      </c>
      <c r="F72" s="461">
        <v>-0.10137678507336556</v>
      </c>
      <c r="G72" s="461">
        <v>-8.8308121616369251E-2</v>
      </c>
      <c r="H72" s="474">
        <v>2.2499999999999999E-2</v>
      </c>
      <c r="I72" s="493">
        <v>0.03</v>
      </c>
      <c r="J72" s="465">
        <v>5.4668999999999999</v>
      </c>
      <c r="K72" s="491">
        <v>5.3896333333333333</v>
      </c>
      <c r="L72" s="492">
        <v>6.1415154599999999</v>
      </c>
      <c r="M72" s="492">
        <v>5.9806964555555551</v>
      </c>
      <c r="N72" s="492">
        <v>6.7795026900000002</v>
      </c>
      <c r="O72" s="492">
        <v>6.731652033333333</v>
      </c>
      <c r="P72" s="468">
        <v>5325.46</v>
      </c>
      <c r="Q72" s="469">
        <v>-4.3058882039602731E-3</v>
      </c>
      <c r="R72" s="470">
        <v>2.1324173853674466E-2</v>
      </c>
      <c r="S72" s="468">
        <v>792.42899999999997</v>
      </c>
      <c r="T72" s="469">
        <v>2.6584774351347429E-2</v>
      </c>
      <c r="U72" s="490">
        <v>7.313984840626131E-2</v>
      </c>
      <c r="V72" s="468">
        <v>898.18299999999999</v>
      </c>
      <c r="W72" s="469">
        <v>4.0018665573595902E-2</v>
      </c>
      <c r="X72" s="490">
        <v>9.7663601656181154E-2</v>
      </c>
      <c r="Y72" s="468">
        <v>257.00400000000002</v>
      </c>
      <c r="Z72" s="469">
        <v>-4.4392794886691789E-3</v>
      </c>
      <c r="AA72" s="490">
        <v>7.0176675953028678E-3</v>
      </c>
      <c r="AB72" s="472">
        <v>1752724</v>
      </c>
      <c r="AC72" s="472">
        <v>7425635</v>
      </c>
      <c r="AD72" s="472">
        <v>1066604</v>
      </c>
      <c r="AE72" s="472">
        <v>4763689</v>
      </c>
      <c r="AF72" s="465">
        <v>4.9400000000000004</v>
      </c>
      <c r="AG72" s="465">
        <v>2.2599999999999998</v>
      </c>
    </row>
    <row r="73" spans="1:33" ht="15.75" customHeight="1">
      <c r="A73" s="458">
        <v>44075</v>
      </c>
      <c r="B73" s="459" t="s">
        <v>86</v>
      </c>
      <c r="C73" s="460">
        <v>168.3655</v>
      </c>
      <c r="D73" s="461">
        <v>-4.2690014811121335E-2</v>
      </c>
      <c r="E73" s="461">
        <v>-2.7842512879517445E-2</v>
      </c>
      <c r="F73" s="461">
        <v>-3.0357079095075568E-2</v>
      </c>
      <c r="G73" s="461">
        <v>7.8737909476981338E-2</v>
      </c>
      <c r="H73" s="474">
        <v>0.02</v>
      </c>
      <c r="I73" s="493">
        <v>2.0833333333333336E-2</v>
      </c>
      <c r="J73" s="465">
        <v>5.61</v>
      </c>
      <c r="K73" s="491">
        <v>5.3844333333333338</v>
      </c>
      <c r="L73" s="492">
        <v>6.6113850000000012</v>
      </c>
      <c r="M73" s="492">
        <v>6.3713999633333342</v>
      </c>
      <c r="N73" s="492">
        <v>7.248120000000001</v>
      </c>
      <c r="O73" s="492">
        <v>7.0670687500000007</v>
      </c>
      <c r="P73" s="468">
        <v>5391.75</v>
      </c>
      <c r="Q73" s="469">
        <v>1.2447750992402584E-2</v>
      </c>
      <c r="R73" s="470">
        <v>3.1353293138274951E-2</v>
      </c>
      <c r="S73" s="468">
        <v>868.44200000000001</v>
      </c>
      <c r="T73" s="469">
        <v>9.5924051239921759E-2</v>
      </c>
      <c r="U73" s="490">
        <v>0.17936829983078972</v>
      </c>
      <c r="V73" s="468">
        <v>1016.468</v>
      </c>
      <c r="W73" s="469">
        <v>0.13169365262980937</v>
      </c>
      <c r="X73" s="490">
        <v>0.25258997921115767</v>
      </c>
      <c r="Y73" s="468">
        <v>259.95100000000002</v>
      </c>
      <c r="Z73" s="469">
        <v>1.1466747599259142E-2</v>
      </c>
      <c r="AA73" s="490">
        <v>1.3730842725110159E-2</v>
      </c>
      <c r="AB73" s="472">
        <v>1929323</v>
      </c>
      <c r="AC73" s="472">
        <v>7474348</v>
      </c>
      <c r="AD73" s="472">
        <v>1200311</v>
      </c>
      <c r="AE73" s="472">
        <v>4747986</v>
      </c>
      <c r="AF73" s="465">
        <v>4.91</v>
      </c>
      <c r="AG73" s="465">
        <v>1.53</v>
      </c>
    </row>
    <row r="74" spans="1:33" s="503" customFormat="1" ht="15.75" customHeight="1">
      <c r="A74" s="475">
        <v>44166</v>
      </c>
      <c r="B74" s="476" t="s">
        <v>87</v>
      </c>
      <c r="C74" s="477">
        <v>171.45910000000001</v>
      </c>
      <c r="D74" s="478">
        <v>-3.2767506495341547E-2</v>
      </c>
      <c r="E74" s="478">
        <v>-3.2767506495341547E-2</v>
      </c>
      <c r="F74" s="478">
        <v>-3.3388845777130305E-3</v>
      </c>
      <c r="G74" s="478">
        <v>3.711330070126273E-2</v>
      </c>
      <c r="H74" s="496">
        <v>0.02</v>
      </c>
      <c r="I74" s="497">
        <v>0.02</v>
      </c>
      <c r="J74" s="498">
        <v>5.1925999999999997</v>
      </c>
      <c r="K74" s="499">
        <v>5.4013</v>
      </c>
      <c r="L74" s="500">
        <v>6.3432801599999999</v>
      </c>
      <c r="M74" s="500">
        <v>6.4655361433333338</v>
      </c>
      <c r="N74" s="500">
        <v>7.0982841999999993</v>
      </c>
      <c r="O74" s="500">
        <v>7.1909307333333325</v>
      </c>
      <c r="P74" s="501">
        <v>5560.59</v>
      </c>
      <c r="Q74" s="494">
        <v>3.1314508276533592E-2</v>
      </c>
      <c r="R74" s="502">
        <v>4.517456886424509E-2</v>
      </c>
      <c r="S74" s="501">
        <v>934.75800000000004</v>
      </c>
      <c r="T74" s="494">
        <v>7.6362036842990033E-2</v>
      </c>
      <c r="U74" s="502">
        <v>0.23138351126052559</v>
      </c>
      <c r="V74" s="501">
        <v>1113.635</v>
      </c>
      <c r="W74" s="494">
        <v>9.5592778129759193E-2</v>
      </c>
      <c r="X74" s="495">
        <v>0.31629741524001354</v>
      </c>
      <c r="Y74" s="501">
        <v>262.005</v>
      </c>
      <c r="Z74" s="494">
        <v>7.9014891267967791E-3</v>
      </c>
      <c r="AA74" s="495">
        <v>1.3049530216912242E-2</v>
      </c>
      <c r="AB74" s="488">
        <v>2059455</v>
      </c>
      <c r="AC74" s="488">
        <v>7609597</v>
      </c>
      <c r="AD74" s="488">
        <v>1326629</v>
      </c>
      <c r="AE74" s="488">
        <v>4805004</v>
      </c>
      <c r="AF74" s="498">
        <v>4.55</v>
      </c>
      <c r="AG74" s="498">
        <v>1.83</v>
      </c>
    </row>
    <row r="75" spans="1:33" s="473" customFormat="1" ht="15.75" customHeight="1">
      <c r="A75" s="458">
        <v>44256</v>
      </c>
      <c r="B75" s="459" t="s">
        <v>91</v>
      </c>
      <c r="C75" s="460">
        <v>170.53380000000001</v>
      </c>
      <c r="D75" s="461">
        <v>1.7497488084810886E-2</v>
      </c>
      <c r="E75" s="461">
        <v>-2.9452117375640796E-2</v>
      </c>
      <c r="F75" s="461">
        <v>1.7497488084810886E-2</v>
      </c>
      <c r="G75" s="461">
        <v>9.8279350549865807E-3</v>
      </c>
      <c r="H75" s="474">
        <v>2.75E-2</v>
      </c>
      <c r="I75" s="493">
        <v>2.2499999999999999E-2</v>
      </c>
      <c r="J75" s="465">
        <v>5.6344000000000003</v>
      </c>
      <c r="K75" s="491">
        <v>5.4738000000000007</v>
      </c>
      <c r="L75" s="492">
        <v>6.704936</v>
      </c>
      <c r="M75" s="492">
        <v>6.5993957400000012</v>
      </c>
      <c r="N75" s="492">
        <v>7.8092784000000011</v>
      </c>
      <c r="O75" s="492">
        <v>7.5481877400000021</v>
      </c>
      <c r="P75" s="468">
        <v>5674.72</v>
      </c>
      <c r="Q75" s="469">
        <v>2.0524800425854028E-2</v>
      </c>
      <c r="R75" s="470">
        <v>6.0994785444116184E-2</v>
      </c>
      <c r="S75" s="468">
        <v>1011.948</v>
      </c>
      <c r="T75" s="469">
        <v>8.2577522738505493E-2</v>
      </c>
      <c r="U75" s="490">
        <v>0.31096970105245703</v>
      </c>
      <c r="V75" s="468">
        <v>1231.299</v>
      </c>
      <c r="W75" s="469">
        <v>0.10565759876440661</v>
      </c>
      <c r="X75" s="490">
        <v>0.42573834385877163</v>
      </c>
      <c r="Y75" s="468">
        <v>264.91000000000003</v>
      </c>
      <c r="Z75" s="469">
        <v>1.1087574664605748E-2</v>
      </c>
      <c r="AA75" s="490">
        <v>2.6186325779585795E-2</v>
      </c>
      <c r="AB75" s="472">
        <v>2156670</v>
      </c>
      <c r="AC75" s="472">
        <v>7898172</v>
      </c>
      <c r="AD75" s="472">
        <v>1287344</v>
      </c>
      <c r="AE75" s="472">
        <v>4880888</v>
      </c>
      <c r="AF75" s="465">
        <v>4.3899999999999997</v>
      </c>
      <c r="AG75" s="465">
        <v>2.08</v>
      </c>
    </row>
    <row r="76" spans="1:33" ht="15.75" customHeight="1">
      <c r="A76" s="458">
        <v>44348</v>
      </c>
      <c r="B76" s="459" t="s">
        <v>92</v>
      </c>
      <c r="C76" s="460">
        <v>171.3783</v>
      </c>
      <c r="D76" s="461">
        <v>6.8215936317962855E-2</v>
      </c>
      <c r="E76" s="461">
        <v>2.4016451875620293E-2</v>
      </c>
      <c r="F76" s="461">
        <v>0.12396533236269192</v>
      </c>
      <c r="G76" s="461">
        <v>-6.3424656933609436E-3</v>
      </c>
      <c r="H76" s="505">
        <v>4.2500000000000003E-2</v>
      </c>
      <c r="I76" s="506">
        <v>3.5000000000000003E-2</v>
      </c>
      <c r="J76" s="507">
        <v>4.9690000000000003</v>
      </c>
      <c r="K76" s="508">
        <v>5.2923</v>
      </c>
      <c r="L76" s="509">
        <v>5.9826760000000005</v>
      </c>
      <c r="M76" s="509">
        <v>6.3788091900000001</v>
      </c>
      <c r="N76" s="509">
        <v>6.9670348999999998</v>
      </c>
      <c r="O76" s="509">
        <v>7.4005759100000006</v>
      </c>
      <c r="P76" s="510">
        <v>5769.98</v>
      </c>
      <c r="Q76" s="511">
        <v>1.6786731327713023E-2</v>
      </c>
      <c r="R76" s="512">
        <v>8.3470723655796775E-2</v>
      </c>
      <c r="S76" s="510">
        <v>1075.7329999999999</v>
      </c>
      <c r="T76" s="511">
        <v>6.3031894919501674E-2</v>
      </c>
      <c r="U76" s="513">
        <v>0.35751341760586741</v>
      </c>
      <c r="V76" s="510">
        <v>1325.0640000000001</v>
      </c>
      <c r="W76" s="511">
        <v>7.6151284131636743E-2</v>
      </c>
      <c r="X76" s="513">
        <v>0.47527174306349607</v>
      </c>
      <c r="Y76" s="510">
        <v>270.66399999999999</v>
      </c>
      <c r="Z76" s="511">
        <v>2.1720584349401495E-2</v>
      </c>
      <c r="AA76" s="513">
        <v>5.3150923721031473E-2</v>
      </c>
      <c r="AB76" s="472">
        <v>2203639</v>
      </c>
      <c r="AC76" s="472">
        <v>8349087</v>
      </c>
      <c r="AD76" s="472">
        <v>1306327</v>
      </c>
      <c r="AE76" s="472">
        <v>5120611</v>
      </c>
      <c r="AF76" s="507">
        <v>4.6100000000000003</v>
      </c>
      <c r="AG76" s="507">
        <v>2.87</v>
      </c>
    </row>
    <row r="77" spans="1:33" ht="15.75" customHeight="1">
      <c r="A77" s="458">
        <v>44440</v>
      </c>
      <c r="B77" s="459" t="s">
        <v>93</v>
      </c>
      <c r="C77" s="460">
        <v>175.45869999999999</v>
      </c>
      <c r="D77" s="461">
        <v>5.9224081735604228E-2</v>
      </c>
      <c r="E77" s="461">
        <v>4.2928387935562418E-2</v>
      </c>
      <c r="F77" s="461">
        <v>4.2129771241733005E-2</v>
      </c>
      <c r="G77" s="461">
        <v>1.1232009706909629E-3</v>
      </c>
      <c r="H77" s="474">
        <v>6.25E-2</v>
      </c>
      <c r="I77" s="493">
        <v>5.2499999999999998E-2</v>
      </c>
      <c r="J77" s="465">
        <v>5.4429999999999996</v>
      </c>
      <c r="K77" s="491">
        <v>5.2330666666666668</v>
      </c>
      <c r="L77" s="492">
        <v>6.4036894999999987</v>
      </c>
      <c r="M77" s="492">
        <v>6.1676923733333338</v>
      </c>
      <c r="N77" s="492">
        <v>7.4748718999999992</v>
      </c>
      <c r="O77" s="492">
        <v>7.2111658666666676</v>
      </c>
      <c r="P77" s="468">
        <v>5944.21</v>
      </c>
      <c r="Q77" s="469">
        <v>3.0195945219914089E-2</v>
      </c>
      <c r="R77" s="470">
        <v>0.10246394955255722</v>
      </c>
      <c r="S77" s="468">
        <v>1084.3119999999999</v>
      </c>
      <c r="T77" s="469">
        <v>7.9750272604819372E-3</v>
      </c>
      <c r="U77" s="490">
        <v>0.24857157990976941</v>
      </c>
      <c r="V77" s="468">
        <v>1326.913</v>
      </c>
      <c r="W77" s="469">
        <v>1.3954042974526626E-3</v>
      </c>
      <c r="X77" s="490">
        <v>0.30541541888185364</v>
      </c>
      <c r="Y77" s="468">
        <v>273.887</v>
      </c>
      <c r="Z77" s="469">
        <v>1.1907752785741854E-2</v>
      </c>
      <c r="AA77" s="490">
        <v>5.3610103442571777E-2</v>
      </c>
      <c r="AB77" s="472">
        <v>2295851</v>
      </c>
      <c r="AC77" s="472">
        <v>8715615</v>
      </c>
      <c r="AD77" s="472">
        <v>1413002</v>
      </c>
      <c r="AE77" s="472">
        <v>5333302</v>
      </c>
      <c r="AF77" s="465">
        <v>4.88</v>
      </c>
      <c r="AG77" s="465">
        <v>3.28</v>
      </c>
    </row>
    <row r="78" spans="1:33" s="503" customFormat="1" ht="15.75" customHeight="1">
      <c r="A78" s="475">
        <v>44531</v>
      </c>
      <c r="B78" s="476" t="s">
        <v>94</v>
      </c>
      <c r="C78" s="477">
        <v>173.96</v>
      </c>
      <c r="D78" s="478">
        <v>4.7625989483594866E-2</v>
      </c>
      <c r="E78" s="478">
        <v>4.7625989483594866E-2</v>
      </c>
      <c r="F78" s="478">
        <v>1.4585985812359814E-2</v>
      </c>
      <c r="G78" s="478">
        <v>1.1933944698118593E-2</v>
      </c>
      <c r="H78" s="496">
        <v>9.2499999999999999E-2</v>
      </c>
      <c r="I78" s="497">
        <v>8.2500000000000004E-2</v>
      </c>
      <c r="J78" s="498">
        <v>5.5698999999999996</v>
      </c>
      <c r="K78" s="499">
        <v>5.5844666666666667</v>
      </c>
      <c r="L78" s="500">
        <v>6.2978859299999996</v>
      </c>
      <c r="M78" s="500">
        <v>6.3875129733333331</v>
      </c>
      <c r="N78" s="500">
        <v>7.416878839999999</v>
      </c>
      <c r="O78" s="500">
        <v>7.531025597777778</v>
      </c>
      <c r="P78" s="501">
        <v>6120.04</v>
      </c>
      <c r="Q78" s="494">
        <v>2.9580045119536491E-2</v>
      </c>
      <c r="R78" s="502">
        <v>0.10060982737443336</v>
      </c>
      <c r="S78" s="501">
        <v>1100.9880000000001</v>
      </c>
      <c r="T78" s="494">
        <v>1.5379337312507957E-2</v>
      </c>
      <c r="U78" s="502">
        <v>0.17783212339450416</v>
      </c>
      <c r="V78" s="501">
        <v>1342.671</v>
      </c>
      <c r="W78" s="494">
        <v>1.1875684389255348E-2</v>
      </c>
      <c r="X78" s="495">
        <v>0.20566523142681414</v>
      </c>
      <c r="Y78" s="501">
        <v>280.80799999999999</v>
      </c>
      <c r="Z78" s="494">
        <v>2.5269545469482013E-2</v>
      </c>
      <c r="AA78" s="495">
        <v>7.1765805996068854E-2</v>
      </c>
      <c r="AB78" s="488">
        <v>2355982</v>
      </c>
      <c r="AC78" s="488">
        <v>9012142</v>
      </c>
      <c r="AD78" s="488">
        <v>1523898</v>
      </c>
      <c r="AE78" s="488">
        <v>5530571</v>
      </c>
      <c r="AF78" s="498">
        <v>5.32</v>
      </c>
      <c r="AG78" s="498">
        <v>4.0999999999999996</v>
      </c>
    </row>
    <row r="79" spans="1:33" s="473" customFormat="1" ht="15.75" customHeight="1">
      <c r="A79" s="458">
        <v>44621</v>
      </c>
      <c r="B79" s="459" t="s">
        <v>95</v>
      </c>
      <c r="C79" s="460">
        <v>173.04650000000001</v>
      </c>
      <c r="D79" s="461">
        <v>1.4734322462760963E-2</v>
      </c>
      <c r="E79" s="461">
        <v>4.6781785328443126E-2</v>
      </c>
      <c r="F79" s="461">
        <v>1.4734322462760963E-2</v>
      </c>
      <c r="G79" s="461">
        <v>8.5434438845644056E-3</v>
      </c>
      <c r="H79" s="474">
        <v>0.11749999999999999</v>
      </c>
      <c r="I79" s="493">
        <v>0.10583333333333333</v>
      </c>
      <c r="J79" s="465">
        <v>4.74</v>
      </c>
      <c r="K79" s="491">
        <v>5.2266000000000004</v>
      </c>
      <c r="L79" s="492">
        <v>5.221584</v>
      </c>
      <c r="M79" s="492">
        <v>5.8673811600000008</v>
      </c>
      <c r="N79" s="492">
        <v>6.2392620000000001</v>
      </c>
      <c r="O79" s="492">
        <v>7.0140972000000001</v>
      </c>
      <c r="P79" s="468">
        <v>6315.93</v>
      </c>
      <c r="Q79" s="469">
        <v>3.2007960732282958E-2</v>
      </c>
      <c r="R79" s="470">
        <v>0.11299412129585251</v>
      </c>
      <c r="S79" s="468">
        <v>1161.4179999999999</v>
      </c>
      <c r="T79" s="469">
        <v>5.4887065072461994E-2</v>
      </c>
      <c r="U79" s="490">
        <v>0.14770521805468251</v>
      </c>
      <c r="V79" s="468">
        <v>1435.019</v>
      </c>
      <c r="W79" s="469">
        <v>6.877932121867536E-2</v>
      </c>
      <c r="X79" s="490">
        <v>0.16545128356313121</v>
      </c>
      <c r="Y79" s="468">
        <v>287.553</v>
      </c>
      <c r="Z79" s="469">
        <v>2.4019970940998947E-2</v>
      </c>
      <c r="AA79" s="490">
        <v>8.5474312030500821E-2</v>
      </c>
      <c r="AB79" s="472">
        <v>2319528</v>
      </c>
      <c r="AC79" s="472">
        <v>9175000</v>
      </c>
      <c r="AD79" s="472">
        <v>1475027</v>
      </c>
      <c r="AE79" s="472">
        <v>5718254</v>
      </c>
      <c r="AF79" s="465">
        <v>6.08</v>
      </c>
      <c r="AG79" s="465">
        <v>4.7699999999999996</v>
      </c>
    </row>
    <row r="80" spans="1:33" ht="15.75" customHeight="1">
      <c r="A80" s="458">
        <v>44713</v>
      </c>
      <c r="B80" s="459" t="s">
        <v>96</v>
      </c>
      <c r="C80" s="460">
        <v>177.45169999999999</v>
      </c>
      <c r="D80" s="461">
        <v>2.5112009782631173E-2</v>
      </c>
      <c r="E80" s="461">
        <v>2.6667480275009314E-2</v>
      </c>
      <c r="F80" s="461">
        <v>3.5438559024100424E-2</v>
      </c>
      <c r="G80" s="461">
        <v>1.1327292240784992E-2</v>
      </c>
      <c r="H80" s="505">
        <v>0.13250000000000001</v>
      </c>
      <c r="I80" s="506">
        <v>0.12583333333333335</v>
      </c>
      <c r="J80" s="507">
        <v>5.26</v>
      </c>
      <c r="K80" s="508">
        <v>4.9214999999999991</v>
      </c>
      <c r="L80" s="509">
        <v>5.5566639999999996</v>
      </c>
      <c r="M80" s="509">
        <v>5.2407412999999998</v>
      </c>
      <c r="N80" s="509">
        <v>6.4787419999999996</v>
      </c>
      <c r="O80" s="509">
        <v>6.1838647499999988</v>
      </c>
      <c r="P80" s="510">
        <v>6455.85</v>
      </c>
      <c r="Q80" s="511">
        <v>2.2153507084467394E-2</v>
      </c>
      <c r="R80" s="512">
        <v>0.11886869625198027</v>
      </c>
      <c r="S80" s="510">
        <v>1190.9082856844225</v>
      </c>
      <c r="T80" s="511">
        <v>2.5391621005032228E-2</v>
      </c>
      <c r="U80" s="513">
        <v>0.10706679602133851</v>
      </c>
      <c r="V80" s="510">
        <v>1466.7950257916925</v>
      </c>
      <c r="W80" s="511">
        <v>2.2143278794003685E-2</v>
      </c>
      <c r="X80" s="513">
        <v>0.10696164546896791</v>
      </c>
      <c r="Y80" s="510">
        <v>294.99599999999998</v>
      </c>
      <c r="Z80" s="511">
        <v>2.5883924007052528E-2</v>
      </c>
      <c r="AA80" s="513">
        <v>8.9897437413176462E-2</v>
      </c>
      <c r="AB80" s="472">
        <v>2517481</v>
      </c>
      <c r="AC80" s="472">
        <v>9488842</v>
      </c>
      <c r="AD80" s="472">
        <v>1563936</v>
      </c>
      <c r="AE80" s="472">
        <v>5975863</v>
      </c>
      <c r="AF80" s="507">
        <v>6.82</v>
      </c>
      <c r="AG80" s="507">
        <v>5.01</v>
      </c>
    </row>
    <row r="81" spans="1:33" ht="15.75" customHeight="1">
      <c r="A81" s="458">
        <v>44805</v>
      </c>
      <c r="B81" s="459" t="s">
        <v>97</v>
      </c>
      <c r="C81" s="460">
        <v>183.04169999999999</v>
      </c>
      <c r="D81" s="461">
        <v>3.1252440222756972E-2</v>
      </c>
      <c r="E81" s="461">
        <v>2.710393378684639E-2</v>
      </c>
      <c r="F81" s="461">
        <v>4.3218147632462678E-2</v>
      </c>
      <c r="G81" s="461">
        <v>9.4202100642708508E-3</v>
      </c>
      <c r="H81" s="474">
        <v>0.13750000000000001</v>
      </c>
      <c r="I81" s="493">
        <v>0.13583333333333333</v>
      </c>
      <c r="J81" s="465">
        <v>5.4154999999999998</v>
      </c>
      <c r="K81" s="491">
        <v>5.2495666666666665</v>
      </c>
      <c r="L81" s="492">
        <v>5.3608034499999997</v>
      </c>
      <c r="M81" s="492">
        <v>5.2850887344444448</v>
      </c>
      <c r="N81" s="492">
        <v>6.1303459999999994</v>
      </c>
      <c r="O81" s="492">
        <v>6.1750652700000002</v>
      </c>
      <c r="P81" s="468">
        <v>6370.34</v>
      </c>
      <c r="Q81" s="469">
        <v>-1.3245351115654835E-2</v>
      </c>
      <c r="R81" s="470">
        <v>7.1688247891645851E-2</v>
      </c>
      <c r="S81" s="468">
        <v>1173.826631314002</v>
      </c>
      <c r="T81" s="469">
        <v>-1.4343383597002601E-2</v>
      </c>
      <c r="U81" s="490">
        <v>8.2554312148165998E-2</v>
      </c>
      <c r="V81" s="468">
        <v>1440.88680873564</v>
      </c>
      <c r="W81" s="469">
        <v>-1.7663147611281738E-2</v>
      </c>
      <c r="X81" s="490">
        <v>8.5893957430245971E-2</v>
      </c>
      <c r="Y81" s="468">
        <v>296.34100000000001</v>
      </c>
      <c r="Z81" s="469">
        <v>4.5593838560524791E-3</v>
      </c>
      <c r="AA81" s="490">
        <v>8.1982715499457903E-2</v>
      </c>
      <c r="AB81" s="472">
        <v>2601182</v>
      </c>
      <c r="AC81" s="472">
        <v>9794173</v>
      </c>
      <c r="AD81" s="472">
        <v>1626419</v>
      </c>
      <c r="AE81" s="472">
        <v>6189280</v>
      </c>
      <c r="AF81" s="465">
        <v>7.01</v>
      </c>
      <c r="AG81" s="465">
        <v>5.23</v>
      </c>
    </row>
    <row r="82" spans="1:33" s="503" customFormat="1" ht="15.75" customHeight="1">
      <c r="A82" s="475">
        <v>44896</v>
      </c>
      <c r="B82" s="476" t="s">
        <v>98</v>
      </c>
      <c r="C82" s="477">
        <v>178.6464</v>
      </c>
      <c r="D82" s="478">
        <v>3.0167179011841849E-2</v>
      </c>
      <c r="E82" s="478">
        <v>3.0167179011841849E-2</v>
      </c>
      <c r="F82" s="478">
        <v>2.6939526327891317E-2</v>
      </c>
      <c r="G82" s="478">
        <v>5.208234093857067E-3</v>
      </c>
      <c r="H82" s="496">
        <v>0.13750000000000001</v>
      </c>
      <c r="I82" s="497">
        <v>0.13750000000000001</v>
      </c>
      <c r="J82" s="498">
        <v>5.2804000000000002</v>
      </c>
      <c r="K82" s="499">
        <v>5.2632000000000003</v>
      </c>
      <c r="L82" s="500">
        <v>5.6526681999999999</v>
      </c>
      <c r="M82" s="500">
        <v>5.4305697599999991</v>
      </c>
      <c r="N82" s="500">
        <v>6.38030732</v>
      </c>
      <c r="O82" s="500">
        <v>6.1989969600000006</v>
      </c>
      <c r="P82" s="501">
        <v>6474.09</v>
      </c>
      <c r="Q82" s="494">
        <v>1.6286414853838194E-2</v>
      </c>
      <c r="R82" s="502">
        <v>5.7850929078894886E-2</v>
      </c>
      <c r="S82" s="501">
        <v>1161.0060000000001</v>
      </c>
      <c r="T82" s="494">
        <v>-1.0922082505191E-2</v>
      </c>
      <c r="U82" s="502">
        <v>5.4512855725947995E-2</v>
      </c>
      <c r="V82" s="501">
        <v>1413.4771473599535</v>
      </c>
      <c r="W82" s="494">
        <v>-1.9022772093901019E-2</v>
      </c>
      <c r="X82" s="495">
        <v>5.2735292085666075E-2</v>
      </c>
      <c r="Y82" s="501">
        <v>298.81200000000001</v>
      </c>
      <c r="Z82" s="494">
        <v>8.3383669488865664E-3</v>
      </c>
      <c r="AA82" s="495">
        <v>6.411498247913161E-2</v>
      </c>
      <c r="AB82" s="488">
        <v>2641485</v>
      </c>
      <c r="AC82" s="488">
        <v>10079676</v>
      </c>
      <c r="AD82" s="488">
        <v>1691277</v>
      </c>
      <c r="AE82" s="488">
        <v>6356659</v>
      </c>
      <c r="AF82" s="498">
        <v>7.2</v>
      </c>
      <c r="AG82" s="498">
        <v>5.23</v>
      </c>
    </row>
    <row r="83" spans="1:33" s="473" customFormat="1" ht="15.75" customHeight="1">
      <c r="A83" s="458">
        <v>44986</v>
      </c>
      <c r="B83" s="459" t="s">
        <v>99</v>
      </c>
      <c r="C83" s="460">
        <v>180.7372</v>
      </c>
      <c r="D83" s="461">
        <v>4.4442967641645348E-2</v>
      </c>
      <c r="E83" s="461">
        <v>3.7520708920671497E-2</v>
      </c>
      <c r="F83" s="461">
        <v>4.4442967641645348E-2</v>
      </c>
      <c r="G83" s="461">
        <v>1.3679337952322124E-2</v>
      </c>
      <c r="H83" s="474">
        <v>0.13750000000000001</v>
      </c>
      <c r="I83" s="493">
        <v>0.13750000000000001</v>
      </c>
      <c r="J83" s="465">
        <v>5.0739999999999998</v>
      </c>
      <c r="K83" s="491">
        <v>5.1917</v>
      </c>
      <c r="L83" s="492">
        <v>5.4997085999999999</v>
      </c>
      <c r="M83" s="492">
        <v>5.5859230866666669</v>
      </c>
      <c r="N83" s="492">
        <v>6.2597937999999997</v>
      </c>
      <c r="O83" s="492">
        <v>6.3620822366666658</v>
      </c>
      <c r="P83" s="468">
        <v>6609.67</v>
      </c>
      <c r="Q83" s="469">
        <v>2.0941939330469506E-2</v>
      </c>
      <c r="R83" s="470">
        <v>4.6507798534815903E-2</v>
      </c>
      <c r="S83" s="468">
        <v>1163.3660199874414</v>
      </c>
      <c r="T83" s="469">
        <v>2.0327371154338358E-3</v>
      </c>
      <c r="U83" s="490">
        <v>1.6772772485371679E-3</v>
      </c>
      <c r="V83" s="468">
        <v>1410.416697967788</v>
      </c>
      <c r="W83" s="469">
        <v>-2.1651919862176738E-3</v>
      </c>
      <c r="X83" s="490">
        <v>-1.7144234349658061E-2</v>
      </c>
      <c r="Y83" s="468">
        <v>301.64299999999997</v>
      </c>
      <c r="Z83" s="469">
        <v>9.4741844370371808E-3</v>
      </c>
      <c r="AA83" s="490">
        <v>4.8999662670881516E-2</v>
      </c>
      <c r="AB83" s="472">
        <v>2581018</v>
      </c>
      <c r="AC83" s="472">
        <v>10341166</v>
      </c>
      <c r="AD83" s="472">
        <v>1635673</v>
      </c>
      <c r="AE83" s="472">
        <v>6517305</v>
      </c>
      <c r="AF83" s="465">
        <v>7.37</v>
      </c>
      <c r="AG83" s="465">
        <v>6.15</v>
      </c>
    </row>
    <row r="84" spans="1:33" ht="15.75" customHeight="1">
      <c r="A84" s="458">
        <v>45078</v>
      </c>
      <c r="B84" s="459" t="s">
        <v>100</v>
      </c>
      <c r="C84" s="460">
        <v>184.2841</v>
      </c>
      <c r="D84" s="461">
        <v>4.1435590824717483E-2</v>
      </c>
      <c r="E84" s="461">
        <v>3.827954432876246E-2</v>
      </c>
      <c r="F84" s="461">
        <v>3.850287148559306E-2</v>
      </c>
      <c r="G84" s="461">
        <v>7.3260434156543486E-3</v>
      </c>
      <c r="H84" s="505">
        <v>0.13750000000000001</v>
      </c>
      <c r="I84" s="506">
        <v>0.13750000000000001</v>
      </c>
      <c r="J84" s="507">
        <v>4.7866</v>
      </c>
      <c r="K84" s="508">
        <v>4.9370000000000003</v>
      </c>
      <c r="L84" s="509">
        <v>5.22170194</v>
      </c>
      <c r="M84" s="509">
        <v>5.3650378999999999</v>
      </c>
      <c r="N84" s="509">
        <v>6.08041798</v>
      </c>
      <c r="O84" s="509">
        <v>6.1970869666666664</v>
      </c>
      <c r="P84" s="510">
        <v>6659.95</v>
      </c>
      <c r="Q84" s="511">
        <v>7.6070363573370603E-3</v>
      </c>
      <c r="R84" s="512">
        <v>3.1614737021461004E-2</v>
      </c>
      <c r="S84" s="510">
        <v>1109.2742494385441</v>
      </c>
      <c r="T84" s="511">
        <v>-4.6495917552655697E-2</v>
      </c>
      <c r="U84" s="513">
        <v>-6.8547710371301029E-2</v>
      </c>
      <c r="V84" s="510">
        <v>1315.1650104809123</v>
      </c>
      <c r="W84" s="511">
        <v>-6.7534429806538676E-2</v>
      </c>
      <c r="X84" s="513">
        <v>-0.10337505421313997</v>
      </c>
      <c r="Y84" s="510">
        <v>304.09899999999999</v>
      </c>
      <c r="Z84" s="511">
        <v>8.1420752346317293E-3</v>
      </c>
      <c r="AA84" s="513">
        <v>3.0858045532820899E-2</v>
      </c>
      <c r="AB84" s="472">
        <v>2727580</v>
      </c>
      <c r="AC84" s="472">
        <v>10551265</v>
      </c>
      <c r="AD84" s="472">
        <v>1686827</v>
      </c>
      <c r="AE84" s="472">
        <v>6640196</v>
      </c>
      <c r="AF84" s="507">
        <v>7.28</v>
      </c>
      <c r="AG84" s="507">
        <v>5.69</v>
      </c>
    </row>
    <row r="85" spans="1:33" ht="15.75" customHeight="1">
      <c r="A85" s="458">
        <v>45170</v>
      </c>
      <c r="B85" s="459" t="s">
        <v>101</v>
      </c>
      <c r="C85" s="460">
        <v>187.35239999999999</v>
      </c>
      <c r="D85" s="461">
        <v>3.5299702983788039E-2</v>
      </c>
      <c r="E85" s="461">
        <v>3.3244103638742528E-2</v>
      </c>
      <c r="F85" s="461">
        <v>2.3550371308832974E-2</v>
      </c>
      <c r="G85" s="461">
        <v>8.7229621394047108E-4</v>
      </c>
      <c r="H85" s="474">
        <v>0.1275</v>
      </c>
      <c r="I85" s="493">
        <v>0.13250000000000001</v>
      </c>
      <c r="J85" s="465">
        <v>5.0282999999999998</v>
      </c>
      <c r="K85" s="491">
        <v>4.8832000000000004</v>
      </c>
      <c r="L85" s="492">
        <v>5.3164215899999991</v>
      </c>
      <c r="M85" s="492">
        <v>5.2759720533333336</v>
      </c>
      <c r="N85" s="492">
        <v>6.1340231699999999</v>
      </c>
      <c r="O85" s="492">
        <v>6.1398101333333344</v>
      </c>
      <c r="P85" s="468">
        <v>6700.66</v>
      </c>
      <c r="Q85" s="469">
        <v>6.1126585034421144E-3</v>
      </c>
      <c r="R85" s="470">
        <v>5.1852805344769548E-2</v>
      </c>
      <c r="S85" s="468">
        <v>1103.7757764395292</v>
      </c>
      <c r="T85" s="469">
        <v>-4.9568201928403832E-3</v>
      </c>
      <c r="U85" s="490">
        <v>-5.9677343319478715E-2</v>
      </c>
      <c r="V85" s="468">
        <v>1304.4635900890407</v>
      </c>
      <c r="W85" s="469">
        <v>-8.1369412253131657E-3</v>
      </c>
      <c r="X85" s="490">
        <v>-9.4680038584230575E-2</v>
      </c>
      <c r="Y85" s="468">
        <v>307.37400000000002</v>
      </c>
      <c r="Z85" s="469">
        <v>1.0769519136860195E-2</v>
      </c>
      <c r="AA85" s="490">
        <v>3.7230757809415538E-2</v>
      </c>
      <c r="AB85" s="472">
        <v>2769445</v>
      </c>
      <c r="AC85" s="472">
        <v>10719528</v>
      </c>
      <c r="AD85" s="472">
        <v>1748852</v>
      </c>
      <c r="AE85" s="472">
        <v>6762629</v>
      </c>
      <c r="AF85" s="465">
        <v>7</v>
      </c>
      <c r="AG85" s="465">
        <v>5.15</v>
      </c>
    </row>
    <row r="86" spans="1:33" s="503" customFormat="1" ht="15.75" customHeight="1">
      <c r="A86" s="475">
        <v>45261</v>
      </c>
      <c r="B86" s="476" t="s">
        <v>102</v>
      </c>
      <c r="C86" s="477">
        <v>182.89920000000001</v>
      </c>
      <c r="D86" s="478">
        <v>3.2416517981320281E-2</v>
      </c>
      <c r="E86" s="478">
        <v>3.2416517981320281E-2</v>
      </c>
      <c r="F86" s="478">
        <v>2.3805685421032896E-2</v>
      </c>
      <c r="G86" s="478">
        <v>3.9599015831102147E-3</v>
      </c>
      <c r="H86" s="496">
        <v>0.11749999999999999</v>
      </c>
      <c r="I86" s="497">
        <v>0.1225</v>
      </c>
      <c r="J86" s="498">
        <v>4.8571999999999997</v>
      </c>
      <c r="K86" s="499">
        <v>4.9554333333333327</v>
      </c>
      <c r="L86" s="500">
        <v>5.36186308</v>
      </c>
      <c r="M86" s="500">
        <v>5.3687164733333335</v>
      </c>
      <c r="N86" s="500">
        <v>6.1837013199999991</v>
      </c>
      <c r="O86" s="500">
        <v>6.1941264855555547</v>
      </c>
      <c r="P86" s="501">
        <v>6773.27</v>
      </c>
      <c r="Q86" s="494">
        <v>1.0836245981739268E-2</v>
      </c>
      <c r="R86" s="502">
        <v>4.62119000508181E-2</v>
      </c>
      <c r="S86" s="501">
        <v>1124.1344466997759</v>
      </c>
      <c r="T86" s="494">
        <v>1.8444570622774492E-2</v>
      </c>
      <c r="U86" s="502">
        <v>-3.1758279716232463E-2</v>
      </c>
      <c r="V86" s="501">
        <v>1334.4367287918533</v>
      </c>
      <c r="W86" s="494">
        <v>2.2977367042315455E-2</v>
      </c>
      <c r="X86" s="495">
        <v>-5.5919134395437053E-2</v>
      </c>
      <c r="Y86" s="501">
        <v>308.73500000000001</v>
      </c>
      <c r="Z86" s="494">
        <v>4.4278305907461402E-3</v>
      </c>
      <c r="AA86" s="495">
        <v>3.3208171023921373E-2</v>
      </c>
      <c r="AB86" s="488">
        <v>2865301</v>
      </c>
      <c r="AC86" s="488">
        <v>10943344</v>
      </c>
      <c r="AD86" s="488">
        <v>1814674</v>
      </c>
      <c r="AE86" s="488">
        <v>6886026</v>
      </c>
      <c r="AF86" s="498">
        <v>6.55</v>
      </c>
      <c r="AG86" s="498">
        <v>5.56</v>
      </c>
    </row>
    <row r="87" spans="1:33" s="473" customFormat="1" ht="15.75" customHeight="1">
      <c r="A87" s="458">
        <v>45352</v>
      </c>
      <c r="B87" s="459" t="s">
        <v>104</v>
      </c>
      <c r="C87" s="460">
        <v>185.36359999999999</v>
      </c>
      <c r="D87" s="461">
        <v>2.5597386702903346E-2</v>
      </c>
      <c r="E87" s="461">
        <v>2.781350147316819E-2</v>
      </c>
      <c r="F87" s="461">
        <v>2.5597386702903346E-2</v>
      </c>
      <c r="G87" s="461">
        <v>9.8497578723624191E-3</v>
      </c>
      <c r="H87" s="474">
        <v>0.1075</v>
      </c>
      <c r="I87" s="493">
        <v>0.11083333333333334</v>
      </c>
      <c r="J87" s="465">
        <v>5.0141</v>
      </c>
      <c r="K87" s="491">
        <v>4.9502333333333333</v>
      </c>
      <c r="L87" s="492">
        <v>5.4102138999999996</v>
      </c>
      <c r="M87" s="492">
        <v>5.3528523111111106</v>
      </c>
      <c r="N87" s="492">
        <v>6.3292984299999997</v>
      </c>
      <c r="O87" s="492">
        <v>6.2546198166666658</v>
      </c>
      <c r="P87" s="468">
        <v>6869.14</v>
      </c>
      <c r="Q87" s="469">
        <v>1.4154167780112026E-2</v>
      </c>
      <c r="R87" s="470">
        <v>3.925612019964686E-2</v>
      </c>
      <c r="S87" s="468">
        <v>1113.9404955164857</v>
      </c>
      <c r="T87" s="469">
        <v>-9.068266890332799E-3</v>
      </c>
      <c r="U87" s="490">
        <v>-4.2484930470540361E-2</v>
      </c>
      <c r="V87" s="468">
        <v>1311.1473291753964</v>
      </c>
      <c r="W87" s="469">
        <v>-1.7452606866975362E-2</v>
      </c>
      <c r="X87" s="490">
        <v>-7.038300733068803E-2</v>
      </c>
      <c r="Y87" s="468">
        <v>312.10700000000003</v>
      </c>
      <c r="Z87" s="469">
        <v>1.0921988112782888E-2</v>
      </c>
      <c r="AA87" s="490">
        <v>3.4690014354717524E-2</v>
      </c>
      <c r="AB87" s="472">
        <v>2753200</v>
      </c>
      <c r="AC87" s="472">
        <v>11115526</v>
      </c>
      <c r="AD87" s="472">
        <v>1778714</v>
      </c>
      <c r="AE87" s="472">
        <v>7029067</v>
      </c>
      <c r="AF87" s="465">
        <v>6.53</v>
      </c>
      <c r="AG87" s="465">
        <v>5.41</v>
      </c>
    </row>
    <row r="88" spans="1:33" ht="15.75" customHeight="1">
      <c r="A88" s="458">
        <v>45444</v>
      </c>
      <c r="B88" s="459" t="s">
        <v>105</v>
      </c>
      <c r="C88" s="460">
        <v>190.42859999999999</v>
      </c>
      <c r="D88" s="461">
        <v>2.9507593118538455E-2</v>
      </c>
      <c r="E88" s="461">
        <v>2.6605407883811605E-2</v>
      </c>
      <c r="F88" s="461">
        <v>3.334254013232818E-2</v>
      </c>
      <c r="G88" s="461">
        <v>1.3159213866291486E-2</v>
      </c>
      <c r="H88" s="505">
        <v>0.105</v>
      </c>
      <c r="I88" s="506">
        <v>0.10583333333333333</v>
      </c>
      <c r="J88" s="507">
        <v>5.5941000000000001</v>
      </c>
      <c r="K88" s="508">
        <v>5.2196999999999996</v>
      </c>
      <c r="L88" s="509">
        <v>5.9929593299999997</v>
      </c>
      <c r="M88" s="509">
        <v>5.6071757299999989</v>
      </c>
      <c r="N88" s="509">
        <v>7.0737394499999997</v>
      </c>
      <c r="O88" s="509">
        <v>6.5931770599999986</v>
      </c>
      <c r="P88" s="510">
        <v>6941.51</v>
      </c>
      <c r="Q88" s="511">
        <v>1.0535525553417191E-2</v>
      </c>
      <c r="R88" s="512">
        <v>4.2276593668120643E-2</v>
      </c>
      <c r="S88" s="510">
        <v>1136.5272560396982</v>
      </c>
      <c r="T88" s="511">
        <v>2.0276451582577515E-2</v>
      </c>
      <c r="U88" s="513">
        <v>2.4568321688660966E-2</v>
      </c>
      <c r="V88" s="510">
        <v>1340.8045695618666</v>
      </c>
      <c r="W88" s="511">
        <v>2.2619304273854723E-2</v>
      </c>
      <c r="X88" s="513">
        <v>1.9495317223789943E-2</v>
      </c>
      <c r="Y88" s="510">
        <v>313.13099999999997</v>
      </c>
      <c r="Z88" s="511">
        <v>3.2809260926538464E-3</v>
      </c>
      <c r="AA88" s="513">
        <v>2.9700853998204435E-2</v>
      </c>
      <c r="AB88" s="472">
        <v>2921229</v>
      </c>
      <c r="AC88" s="472">
        <v>11309175</v>
      </c>
      <c r="AD88" s="472">
        <v>1828528</v>
      </c>
      <c r="AE88" s="472">
        <v>7170768</v>
      </c>
      <c r="AF88" s="507">
        <v>6.67</v>
      </c>
      <c r="AG88" s="507">
        <v>5.91</v>
      </c>
    </row>
    <row r="89" spans="1:33" ht="14.25">
      <c r="A89" s="458">
        <v>45536</v>
      </c>
      <c r="B89" s="459" t="s">
        <v>106</v>
      </c>
      <c r="C89" s="460">
        <v>194.93559999999999</v>
      </c>
      <c r="D89" s="461">
        <v>3.3227686256604994E-2</v>
      </c>
      <c r="E89" s="461">
        <v>3.0925141456438654E-2</v>
      </c>
      <c r="F89" s="461">
        <v>4.0475595722285984E-2</v>
      </c>
      <c r="G89" s="461">
        <v>7.4685000625906994E-3</v>
      </c>
      <c r="H89" s="505">
        <v>0.1075</v>
      </c>
      <c r="I89" s="506">
        <v>0.10583333333333333</v>
      </c>
      <c r="J89" s="507">
        <v>5.45</v>
      </c>
      <c r="K89" s="508">
        <v>5.5459333333333332</v>
      </c>
      <c r="L89" s="509">
        <v>6.0685750000000001</v>
      </c>
      <c r="M89" s="509">
        <v>6.1021904466666665</v>
      </c>
      <c r="N89" s="509">
        <v>7.3040900000000004</v>
      </c>
      <c r="O89" s="509">
        <v>7.2773737199999999</v>
      </c>
      <c r="P89" s="468">
        <v>6997.15</v>
      </c>
      <c r="Q89" s="469">
        <v>8.0155470495610892E-3</v>
      </c>
      <c r="R89" s="470">
        <v>4.424788005957625E-2</v>
      </c>
      <c r="S89" s="510">
        <v>1153.7897191042543</v>
      </c>
      <c r="T89" s="511">
        <v>1.5188780535460467E-2</v>
      </c>
      <c r="U89" s="513">
        <v>4.5311687149047764E-2</v>
      </c>
      <c r="V89" s="510">
        <v>1363.2703011336839</v>
      </c>
      <c r="W89" s="511">
        <v>1.6755410953856131E-2</v>
      </c>
      <c r="X89" s="513">
        <v>4.5081144074422985E-2</v>
      </c>
      <c r="Y89" s="468">
        <v>314.851</v>
      </c>
      <c r="Z89" s="469">
        <v>5.492908718715217E-3</v>
      </c>
      <c r="AA89" s="490">
        <v>2.4325414641446441E-2</v>
      </c>
      <c r="AB89" s="472">
        <v>2989913</v>
      </c>
      <c r="AC89" s="472">
        <v>11529643</v>
      </c>
      <c r="AD89" s="472">
        <v>1915961</v>
      </c>
      <c r="AE89" s="472">
        <v>7337877</v>
      </c>
      <c r="AF89" s="465">
        <v>6.91</v>
      </c>
      <c r="AG89" s="507">
        <v>6.28</v>
      </c>
    </row>
    <row r="90" spans="1:33" ht="15.75">
      <c r="A90" s="475">
        <v>45627</v>
      </c>
      <c r="B90" s="476" t="s">
        <v>107</v>
      </c>
      <c r="C90" s="477">
        <v>189.51390000000001</v>
      </c>
      <c r="D90" s="478">
        <v>3.3958547907858572E-2</v>
      </c>
      <c r="E90" s="478">
        <v>3.3958547907858572E-2</v>
      </c>
      <c r="F90" s="478">
        <v>3.6165822485828336E-2</v>
      </c>
      <c r="G90" s="478">
        <v>1.7254515149516259E-3</v>
      </c>
      <c r="H90" s="496">
        <v>0.1225</v>
      </c>
      <c r="I90" s="497">
        <v>0.11416666666666667</v>
      </c>
      <c r="J90" s="498">
        <v>6.1773999999999996</v>
      </c>
      <c r="K90" s="499">
        <v>5.8423177109440276</v>
      </c>
      <c r="L90" s="500">
        <v>6.3960799599999998</v>
      </c>
      <c r="M90" s="500">
        <v>6.1957779324561413</v>
      </c>
      <c r="N90" s="500">
        <v>7.7334870599999999</v>
      </c>
      <c r="O90" s="500">
        <v>7.4224699078306884</v>
      </c>
      <c r="P90" s="501">
        <v>7100.5</v>
      </c>
      <c r="Q90" s="494">
        <v>1.4770299336158255E-2</v>
      </c>
      <c r="R90" s="502">
        <v>4.8311967483947837E-2</v>
      </c>
      <c r="S90" s="501">
        <v>1197.6040344047569</v>
      </c>
      <c r="T90" s="494">
        <v>3.7974263919180906E-2</v>
      </c>
      <c r="U90" s="502">
        <v>6.5356584277505458E-2</v>
      </c>
      <c r="V90" s="501">
        <v>1430.9615064622235</v>
      </c>
      <c r="W90" s="494">
        <v>4.9653546528702464E-2</v>
      </c>
      <c r="X90" s="495">
        <v>7.233372372608482E-2</v>
      </c>
      <c r="Y90" s="501">
        <v>317.60300000000001</v>
      </c>
      <c r="Z90" s="494">
        <v>8.7406423991029936E-3</v>
      </c>
      <c r="AA90" s="495">
        <v>2.872366268806581E-2</v>
      </c>
      <c r="AB90" s="514">
        <v>3080367</v>
      </c>
      <c r="AC90" s="514">
        <v>11744709</v>
      </c>
      <c r="AD90" s="514">
        <v>1966674</v>
      </c>
      <c r="AE90" s="514">
        <v>7489877</v>
      </c>
      <c r="AF90" s="498">
        <v>7.43</v>
      </c>
      <c r="AG90" s="498">
        <v>6.66</v>
      </c>
    </row>
    <row r="91" spans="1:33" ht="14.25">
      <c r="A91" s="515">
        <v>45717</v>
      </c>
      <c r="B91" s="515" t="s">
        <v>108</v>
      </c>
      <c r="C91" s="516">
        <v>191.09284295779307</v>
      </c>
      <c r="D91" s="517">
        <v>3.0908133839616214E-2</v>
      </c>
      <c r="E91" s="517">
        <v>3.5236744997316771E-2</v>
      </c>
      <c r="F91" s="517">
        <v>3.0908133839616214E-2</v>
      </c>
      <c r="G91" s="517">
        <v>1.6000000000000014E-2</v>
      </c>
      <c r="H91" s="505">
        <v>0.14249999999999999</v>
      </c>
      <c r="I91" s="506">
        <v>0.13583333333333333</v>
      </c>
      <c r="J91" s="507">
        <v>5.7057000000000002</v>
      </c>
      <c r="K91" s="508">
        <v>5.8487967846669475</v>
      </c>
      <c r="L91" s="507">
        <v>6.1712851199999994</v>
      </c>
      <c r="M91" s="508">
        <v>6.1515694982198736</v>
      </c>
      <c r="N91" s="509">
        <v>7.3643469900000005</v>
      </c>
      <c r="O91" s="509">
        <v>7.3848857802133114</v>
      </c>
      <c r="P91" s="510">
        <v>7245.38</v>
      </c>
      <c r="Q91" s="511">
        <v>2.0404196887543247E-2</v>
      </c>
      <c r="R91" s="512">
        <v>5.4772504272732725E-2</v>
      </c>
      <c r="S91" s="510">
        <v>1209.3703882925117</v>
      </c>
      <c r="T91" s="511">
        <v>9.8249116984672202E-3</v>
      </c>
      <c r="U91" s="513">
        <v>8.5668752648927926E-2</v>
      </c>
      <c r="V91" s="510">
        <v>1440.7183261457619</v>
      </c>
      <c r="W91" s="511">
        <v>6.8183662799290445E-3</v>
      </c>
      <c r="X91" s="513">
        <v>9.8822606801826751E-2</v>
      </c>
      <c r="Y91" s="510">
        <v>319.61500000000001</v>
      </c>
      <c r="Z91" s="511">
        <v>6.3349527554841245E-3</v>
      </c>
      <c r="AA91" s="513">
        <v>2.4055852640280317E-2</v>
      </c>
      <c r="AB91" s="518">
        <v>2990599.8409147165</v>
      </c>
      <c r="AC91" s="518">
        <v>11982108.840914717</v>
      </c>
      <c r="AD91" s="518">
        <v>1915225.7826874889</v>
      </c>
      <c r="AE91" s="518">
        <v>7626388.7826874889</v>
      </c>
      <c r="AF91" s="507">
        <v>7.97</v>
      </c>
      <c r="AG91" s="507">
        <v>7.68</v>
      </c>
    </row>
    <row r="92" spans="1:33" ht="14.25">
      <c r="A92" s="519">
        <v>45809</v>
      </c>
      <c r="B92" s="519" t="s">
        <v>109</v>
      </c>
      <c r="C92" s="520">
        <v>195.37974359999998</v>
      </c>
      <c r="D92" s="521">
        <v>2.8420990530918733E-2</v>
      </c>
      <c r="E92" s="521">
        <v>3.3346951690762738E-2</v>
      </c>
      <c r="F92" s="521">
        <v>2.6000000000000023E-2</v>
      </c>
      <c r="G92" s="521">
        <v>4.8999999999999044E-3</v>
      </c>
      <c r="H92" s="522">
        <v>0.14749999999999999</v>
      </c>
      <c r="I92" s="523">
        <v>0.14583333333333334</v>
      </c>
      <c r="J92" s="524">
        <v>5.7071428571428573</v>
      </c>
      <c r="K92" s="525">
        <v>5.7301076190476197</v>
      </c>
      <c r="L92" s="524">
        <v>6.2778571428571439</v>
      </c>
      <c r="M92" s="525">
        <v>6.3657675575873025</v>
      </c>
      <c r="N92" s="526">
        <v>7.491522017645817</v>
      </c>
      <c r="O92" s="526">
        <v>7.5964276872946863</v>
      </c>
      <c r="P92" s="527">
        <v>7332</v>
      </c>
      <c r="Q92" s="528">
        <v>1.195520455793897E-2</v>
      </c>
      <c r="R92" s="529">
        <v>5.6254330830035615E-2</v>
      </c>
      <c r="S92" s="527">
        <v>1216.1457743863045</v>
      </c>
      <c r="T92" s="528">
        <v>5.6024077977954168E-3</v>
      </c>
      <c r="U92" s="530">
        <v>7.0054209367615305E-2</v>
      </c>
      <c r="V92" s="527">
        <v>1443.3659862584011</v>
      </c>
      <c r="W92" s="528">
        <v>1.8377361241195267E-3</v>
      </c>
      <c r="X92" s="530">
        <v>7.6492442690621498E-2</v>
      </c>
      <c r="Y92" s="527">
        <v>323.23491411993717</v>
      </c>
      <c r="Z92" s="528">
        <v>1.1325858047767312E-2</v>
      </c>
      <c r="AA92" s="530">
        <v>3.2267370908460657E-2</v>
      </c>
      <c r="AB92" s="518">
        <v>3158010.305709735</v>
      </c>
      <c r="AC92" s="518">
        <v>12218890.146624452</v>
      </c>
      <c r="AD92" s="518">
        <v>1965131.3211763892</v>
      </c>
      <c r="AE92" s="518">
        <v>7762992.1038638782</v>
      </c>
      <c r="AF92" s="524">
        <v>8.65</v>
      </c>
      <c r="AG92" s="524">
        <v>7.5943123699556638</v>
      </c>
    </row>
    <row r="93" spans="1:33" ht="14.25">
      <c r="A93" s="519">
        <v>45901</v>
      </c>
      <c r="B93" s="519" t="s">
        <v>110</v>
      </c>
      <c r="C93" s="520">
        <v>198.63937639999997</v>
      </c>
      <c r="D93" s="521">
        <v>2.5203193112010691E-2</v>
      </c>
      <c r="E93" s="521">
        <v>2.7863734921643069E-2</v>
      </c>
      <c r="F93" s="521">
        <v>1.8999999999999906E-2</v>
      </c>
      <c r="G93" s="521">
        <v>9.9999999999988987E-4</v>
      </c>
      <c r="H93" s="522">
        <v>0.14749999999999999</v>
      </c>
      <c r="I93" s="523">
        <v>0.14749999999999999</v>
      </c>
      <c r="J93" s="524">
        <v>5.7285714285714286</v>
      </c>
      <c r="K93" s="525">
        <v>5.7214285714285715</v>
      </c>
      <c r="L93" s="524">
        <v>6.3014285714285716</v>
      </c>
      <c r="M93" s="525">
        <v>6.293571428571429</v>
      </c>
      <c r="N93" s="526">
        <v>7.5196503856720218</v>
      </c>
      <c r="O93" s="526">
        <v>7.5102742629966199</v>
      </c>
      <c r="P93" s="527">
        <v>7387.71</v>
      </c>
      <c r="Q93" s="528">
        <v>7.598199672667727E-3</v>
      </c>
      <c r="R93" s="529">
        <v>5.581701121170779E-2</v>
      </c>
      <c r="S93" s="527">
        <v>1230.5951674144378</v>
      </c>
      <c r="T93" s="528">
        <v>1.1881300196454392E-2</v>
      </c>
      <c r="U93" s="530">
        <v>6.6567977715914717E-2</v>
      </c>
      <c r="V93" s="527">
        <v>1461.2508215290572</v>
      </c>
      <c r="W93" s="528">
        <v>1.239106050781924E-2</v>
      </c>
      <c r="X93" s="530">
        <v>7.1871675275177349E-2</v>
      </c>
      <c r="Y93" s="527">
        <v>327.44846327566893</v>
      </c>
      <c r="Z93" s="528">
        <v>1.3035563213224854E-2</v>
      </c>
      <c r="AA93" s="530">
        <v>4.0010872684758558E-2</v>
      </c>
      <c r="AB93" s="518">
        <v>3210209.0464744903</v>
      </c>
      <c r="AC93" s="518">
        <v>12439186.193098942</v>
      </c>
      <c r="AD93" s="518">
        <v>2049444.2385613201</v>
      </c>
      <c r="AE93" s="518">
        <v>7896475.3424251983</v>
      </c>
      <c r="AF93" s="524">
        <v>8.7336001223615689</v>
      </c>
      <c r="AG93" s="524">
        <v>7.0692403889135607</v>
      </c>
    </row>
    <row r="94" spans="1:33" ht="15.75">
      <c r="A94" s="531">
        <v>45992</v>
      </c>
      <c r="B94" s="532" t="s">
        <v>111</v>
      </c>
      <c r="C94" s="533">
        <v>192.16709460000001</v>
      </c>
      <c r="D94" s="534">
        <v>2.2410448621527967E-2</v>
      </c>
      <c r="E94" s="534">
        <v>2.2410448621527967E-2</v>
      </c>
      <c r="F94" s="534">
        <v>1.4000000000000012E-2</v>
      </c>
      <c r="G94" s="534">
        <v>-1.9999999999998908E-3</v>
      </c>
      <c r="H94" s="535">
        <v>0.14749999999999999</v>
      </c>
      <c r="I94" s="536">
        <v>0.14749999999999999</v>
      </c>
      <c r="J94" s="537">
        <v>5.75</v>
      </c>
      <c r="K94" s="538">
        <v>5.7428571428571429</v>
      </c>
      <c r="L94" s="537">
        <v>6.3250000000000002</v>
      </c>
      <c r="M94" s="538">
        <v>6.3171428571428576</v>
      </c>
      <c r="N94" s="539">
        <v>7.5477787536982257</v>
      </c>
      <c r="O94" s="539">
        <v>7.5384026310228247</v>
      </c>
      <c r="P94" s="540">
        <v>7490.59</v>
      </c>
      <c r="Q94" s="541">
        <v>1.3925830873166456E-2</v>
      </c>
      <c r="R94" s="542">
        <v>5.4938384620801362E-2</v>
      </c>
      <c r="S94" s="540">
        <v>1253.6684869058874</v>
      </c>
      <c r="T94" s="541">
        <v>1.8749723794160733E-2</v>
      </c>
      <c r="U94" s="542">
        <v>4.6813847390716257E-2</v>
      </c>
      <c r="V94" s="540">
        <v>1491.5698531534156</v>
      </c>
      <c r="W94" s="541">
        <v>2.0748684057287692E-2</v>
      </c>
      <c r="X94" s="543">
        <v>4.2354980492127048E-2</v>
      </c>
      <c r="Y94" s="540">
        <v>331.62908831582234</v>
      </c>
      <c r="Z94" s="541">
        <v>1.2767276408421679E-2</v>
      </c>
      <c r="AA94" s="543">
        <v>4.4162329435875503E-2</v>
      </c>
      <c r="AB94" s="544">
        <v>3291099.3740444453</v>
      </c>
      <c r="AC94" s="544">
        <v>12649918.567143388</v>
      </c>
      <c r="AD94" s="544">
        <v>2142714.4732503588</v>
      </c>
      <c r="AE94" s="544">
        <v>8072515.8156755567</v>
      </c>
      <c r="AF94" s="537">
        <v>8.5000338051177842</v>
      </c>
      <c r="AG94" s="537">
        <v>6.687835640792005</v>
      </c>
    </row>
    <row r="95" spans="1:33" ht="14.25">
      <c r="A95" s="519">
        <v>46082</v>
      </c>
      <c r="B95" s="519" t="s">
        <v>113</v>
      </c>
      <c r="C95" s="520">
        <v>192.62158570145542</v>
      </c>
      <c r="D95" s="521">
        <v>8.0000000000000071E-3</v>
      </c>
      <c r="E95" s="521">
        <v>1.6758935128913244E-2</v>
      </c>
      <c r="F95" s="521">
        <v>8.0000000000000071E-3</v>
      </c>
      <c r="G95" s="521">
        <v>6.0000000000000053E-3</v>
      </c>
      <c r="H95" s="522">
        <v>0.13750000000000001</v>
      </c>
      <c r="I95" s="523">
        <v>0.14083333333333334</v>
      </c>
      <c r="J95" s="524">
        <v>5.75</v>
      </c>
      <c r="K95" s="525">
        <v>5.75</v>
      </c>
      <c r="L95" s="524">
        <v>6.3250000000000002</v>
      </c>
      <c r="M95" s="525">
        <v>6.3250000000000002</v>
      </c>
      <c r="N95" s="526">
        <v>7.5477787536982257</v>
      </c>
      <c r="O95" s="526">
        <v>7.5477787536982257</v>
      </c>
      <c r="P95" s="527">
        <v>7586.76</v>
      </c>
      <c r="Q95" s="528">
        <v>1.2838775049762496E-2</v>
      </c>
      <c r="R95" s="529">
        <v>4.7116921403708378E-2</v>
      </c>
      <c r="S95" s="527">
        <v>1268.0999411985756</v>
      </c>
      <c r="T95" s="528">
        <v>1.1511379956838264E-2</v>
      </c>
      <c r="U95" s="530">
        <v>4.8562089393459518E-2</v>
      </c>
      <c r="V95" s="527" t="s">
        <v>246</v>
      </c>
      <c r="W95" s="528" t="s">
        <v>246</v>
      </c>
      <c r="X95" s="530" t="s">
        <v>246</v>
      </c>
      <c r="Y95" s="527">
        <v>333.68261731942005</v>
      </c>
      <c r="Z95" s="528">
        <v>6.192246325636086E-3</v>
      </c>
      <c r="AA95" s="530">
        <v>4.4014258778280135E-2</v>
      </c>
      <c r="AB95" s="518">
        <v>3153188.6042014216</v>
      </c>
      <c r="AC95" s="518">
        <v>12812507.33043009</v>
      </c>
      <c r="AD95" s="518">
        <v>2066557.9188244052</v>
      </c>
      <c r="AE95" s="518">
        <v>8223847.9518124731</v>
      </c>
      <c r="AF95" s="524">
        <v>8.2523178628152891</v>
      </c>
      <c r="AG95" s="524">
        <v>6.6132300706892515</v>
      </c>
    </row>
    <row r="96" spans="1:33" ht="14.25">
      <c r="A96" s="519">
        <v>46174</v>
      </c>
      <c r="B96" s="519" t="s">
        <v>114</v>
      </c>
      <c r="C96" s="520">
        <v>197.72430052319999</v>
      </c>
      <c r="D96" s="521">
        <v>1.0022184759236774E-2</v>
      </c>
      <c r="E96" s="521">
        <v>1.3270174567888038E-2</v>
      </c>
      <c r="F96" s="521">
        <v>1.2000000000000011E-2</v>
      </c>
      <c r="G96" s="521">
        <v>6.0000000000000053E-3</v>
      </c>
      <c r="H96" s="522">
        <v>0.1275</v>
      </c>
      <c r="I96" s="523">
        <v>0.13250000000000001</v>
      </c>
      <c r="J96" s="524">
        <v>5.75</v>
      </c>
      <c r="K96" s="525">
        <v>5.75</v>
      </c>
      <c r="L96" s="524">
        <v>6.3250000000000002</v>
      </c>
      <c r="M96" s="525">
        <v>6.3250000000000002</v>
      </c>
      <c r="N96" s="526">
        <v>7.5477787536982257</v>
      </c>
      <c r="O96" s="526">
        <v>7.5477787536982257</v>
      </c>
      <c r="P96" s="527">
        <v>7658.45</v>
      </c>
      <c r="Q96" s="528">
        <v>9.4493565105524535E-3</v>
      </c>
      <c r="R96" s="529">
        <v>4.4524004364429937E-2</v>
      </c>
      <c r="S96" s="527">
        <v>1279.6586272468771</v>
      </c>
      <c r="T96" s="528">
        <v>9.1149645802968138E-3</v>
      </c>
      <c r="U96" s="530">
        <v>5.2224703812848938E-2</v>
      </c>
      <c r="V96" s="527" t="s">
        <v>246</v>
      </c>
      <c r="W96" s="528" t="s">
        <v>246</v>
      </c>
      <c r="X96" s="530" t="s">
        <v>246</v>
      </c>
      <c r="Y96" s="527">
        <v>335.74886228044488</v>
      </c>
      <c r="Z96" s="528">
        <v>6.192246325636086E-3</v>
      </c>
      <c r="AA96" s="530">
        <v>3.8714716801491189E-2</v>
      </c>
      <c r="AB96" s="518">
        <v>3342913.7054279339</v>
      </c>
      <c r="AC96" s="518">
        <v>12997410.730148291</v>
      </c>
      <c r="AD96" s="518">
        <v>2115360.1734068259</v>
      </c>
      <c r="AE96" s="518">
        <v>8374076.8040429093</v>
      </c>
      <c r="AF96" s="524">
        <v>8.0598784068602889</v>
      </c>
      <c r="AG96" s="524">
        <v>6.5506238476384695</v>
      </c>
    </row>
    <row r="97" spans="1:33" ht="14.25">
      <c r="A97" s="519">
        <v>46266</v>
      </c>
      <c r="B97" s="519" t="s">
        <v>115</v>
      </c>
      <c r="C97" s="520">
        <v>202.21488517519998</v>
      </c>
      <c r="D97" s="521">
        <v>1.2730569384375556E-2</v>
      </c>
      <c r="E97" s="521">
        <v>1.3041138341920666E-2</v>
      </c>
      <c r="F97" s="521">
        <v>1.8000000000000016E-2</v>
      </c>
      <c r="G97" s="521">
        <v>6.0000000000000053E-3</v>
      </c>
      <c r="H97" s="522">
        <v>0.1275</v>
      </c>
      <c r="I97" s="523">
        <v>0.1275</v>
      </c>
      <c r="J97" s="524">
        <v>5.75</v>
      </c>
      <c r="K97" s="525">
        <v>5.75</v>
      </c>
      <c r="L97" s="524">
        <v>6.3250000000000002</v>
      </c>
      <c r="M97" s="525">
        <v>6.3250000000000002</v>
      </c>
      <c r="N97" s="526">
        <v>7.5477787536982257</v>
      </c>
      <c r="O97" s="526">
        <v>7.5477787536982257</v>
      </c>
      <c r="P97" s="527">
        <v>7713.4</v>
      </c>
      <c r="Q97" s="528">
        <v>7.1750811195476771E-3</v>
      </c>
      <c r="R97" s="529">
        <v>4.4085379637262445E-2</v>
      </c>
      <c r="S97" s="527">
        <v>1292.5728539084791</v>
      </c>
      <c r="T97" s="528">
        <v>1.0091931071793958E-2</v>
      </c>
      <c r="U97" s="530">
        <v>5.0363993078455405E-2</v>
      </c>
      <c r="V97" s="527" t="s">
        <v>246</v>
      </c>
      <c r="W97" s="528" t="s">
        <v>246</v>
      </c>
      <c r="X97" s="530" t="s">
        <v>246</v>
      </c>
      <c r="Y97" s="527">
        <v>337.82790193923745</v>
      </c>
      <c r="Z97" s="528">
        <v>6.192246325636086E-3</v>
      </c>
      <c r="AA97" s="530">
        <v>3.1697930598716395E-2</v>
      </c>
      <c r="AB97" s="518">
        <v>3418315.9591475003</v>
      </c>
      <c r="AC97" s="518">
        <v>13205517.642821301</v>
      </c>
      <c r="AD97" s="518">
        <v>2200868.0003200653</v>
      </c>
      <c r="AE97" s="518">
        <v>8525500.5658016559</v>
      </c>
      <c r="AF97" s="524">
        <v>7.9583708524212247</v>
      </c>
      <c r="AG97" s="524">
        <v>6.4925642591132506</v>
      </c>
    </row>
    <row r="98" spans="1:33" ht="15.75">
      <c r="A98" s="531">
        <v>46357</v>
      </c>
      <c r="B98" s="532" t="s">
        <v>116</v>
      </c>
      <c r="C98" s="533">
        <v>196.68302132310004</v>
      </c>
      <c r="D98" s="534">
        <v>1.5393101163378331E-2</v>
      </c>
      <c r="E98" s="534">
        <v>1.5393101163378331E-2</v>
      </c>
      <c r="F98" s="534">
        <v>2.3500000000000076E-2</v>
      </c>
      <c r="G98" s="534">
        <v>6.0000000000000053E-3</v>
      </c>
      <c r="H98" s="535">
        <v>0.1275</v>
      </c>
      <c r="I98" s="536">
        <v>0.1275</v>
      </c>
      <c r="J98" s="537">
        <v>5.75</v>
      </c>
      <c r="K98" s="538">
        <v>5.75</v>
      </c>
      <c r="L98" s="537">
        <v>6.3250000000000002</v>
      </c>
      <c r="M98" s="538">
        <v>6.3250000000000002</v>
      </c>
      <c r="N98" s="539">
        <v>7.5477787536982257</v>
      </c>
      <c r="O98" s="539">
        <v>7.5477787536982257</v>
      </c>
      <c r="P98" s="540">
        <v>7821.48</v>
      </c>
      <c r="Q98" s="541">
        <v>1.4011979153162102E-2</v>
      </c>
      <c r="R98" s="542">
        <v>4.4174090425453727E-2</v>
      </c>
      <c r="S98" s="540">
        <v>1307.4191211236459</v>
      </c>
      <c r="T98" s="541">
        <v>1.1485826249773678E-2</v>
      </c>
      <c r="U98" s="542">
        <v>4.287467921477206E-2</v>
      </c>
      <c r="V98" s="540" t="s">
        <v>246</v>
      </c>
      <c r="W98" s="545" t="s">
        <v>246</v>
      </c>
      <c r="X98" s="546" t="s">
        <v>246</v>
      </c>
      <c r="Y98" s="540">
        <v>339.91981552371806</v>
      </c>
      <c r="Z98" s="541">
        <v>6.192246325636086E-3</v>
      </c>
      <c r="AA98" s="543">
        <v>2.5000000000000577E-2</v>
      </c>
      <c r="AB98" s="544">
        <v>3523383.8006607289</v>
      </c>
      <c r="AC98" s="544">
        <v>13437802.069437586</v>
      </c>
      <c r="AD98" s="544">
        <v>2295553.0638885386</v>
      </c>
      <c r="AE98" s="544">
        <v>8678339.1564398352</v>
      </c>
      <c r="AF98" s="537">
        <v>7.8649778961080328</v>
      </c>
      <c r="AG98" s="537">
        <v>6.4279680792356357</v>
      </c>
    </row>
    <row r="99" spans="1:33" ht="14.25">
      <c r="A99" s="519">
        <v>46447</v>
      </c>
      <c r="B99" s="519" t="s">
        <v>122</v>
      </c>
      <c r="C99" s="520">
        <v>196.73716976234101</v>
      </c>
      <c r="D99" s="521">
        <v>2.136616229120003E-2</v>
      </c>
      <c r="E99" s="521">
        <v>1.8684425703945351E-2</v>
      </c>
      <c r="F99" s="521">
        <v>2.136616229120003E-2</v>
      </c>
      <c r="G99" s="521">
        <v>3.2000000000000917E-3</v>
      </c>
      <c r="H99" s="522">
        <v>0.1225</v>
      </c>
      <c r="I99" s="523">
        <v>0.12416666666666666</v>
      </c>
      <c r="J99" s="524">
        <v>5.7875000000000005</v>
      </c>
      <c r="K99" s="525">
        <v>5.7750000000000012</v>
      </c>
      <c r="L99" s="524">
        <v>6.3662500000000009</v>
      </c>
      <c r="M99" s="525">
        <v>6.3525000000000018</v>
      </c>
      <c r="N99" s="526">
        <v>7.5970033977440847</v>
      </c>
      <c r="O99" s="526">
        <v>7.5805951830621332</v>
      </c>
      <c r="P99" s="527">
        <v>7930.6010055296383</v>
      </c>
      <c r="Q99" s="528">
        <v>1.395145235040407E-2</v>
      </c>
      <c r="R99" s="529">
        <v>4.5321191856555032E-2</v>
      </c>
      <c r="S99" s="527">
        <v>1315.9273325515423</v>
      </c>
      <c r="T99" s="528">
        <v>6.507638820965278E-3</v>
      </c>
      <c r="U99" s="530">
        <v>3.7715790214264633E-2</v>
      </c>
      <c r="V99" s="527" t="s">
        <v>246</v>
      </c>
      <c r="W99" s="528" t="s">
        <v>246</v>
      </c>
      <c r="X99" s="530" t="s">
        <v>246</v>
      </c>
      <c r="Y99" s="527">
        <v>342.02468275240568</v>
      </c>
      <c r="Z99" s="528">
        <v>6.192246325636086E-3</v>
      </c>
      <c r="AA99" s="530">
        <v>2.5000000000000355E-2</v>
      </c>
      <c r="AB99" s="518">
        <v>3353182.6861680914</v>
      </c>
      <c r="AC99" s="518">
        <v>13637796.151404254</v>
      </c>
      <c r="AD99" s="518">
        <v>2187148.0308717624</v>
      </c>
      <c r="AE99" s="518">
        <v>8798929.2684871927</v>
      </c>
      <c r="AF99" s="524">
        <v>7.7080386274736457</v>
      </c>
      <c r="AG99" s="524">
        <v>6.3552976751852244</v>
      </c>
    </row>
    <row r="100" spans="1:33" ht="14.25">
      <c r="A100" s="519">
        <v>46539</v>
      </c>
      <c r="B100" s="519" t="s">
        <v>123</v>
      </c>
      <c r="C100" s="520">
        <v>201.38682557569325</v>
      </c>
      <c r="D100" s="521">
        <v>1.9926197221154629E-2</v>
      </c>
      <c r="E100" s="521">
        <v>2.0315556197079809E-2</v>
      </c>
      <c r="F100" s="521">
        <v>1.8523393648640196E-2</v>
      </c>
      <c r="G100" s="521">
        <v>3.2000000000000917E-3</v>
      </c>
      <c r="H100" s="522">
        <v>0.11749999999999999</v>
      </c>
      <c r="I100" s="523">
        <v>0.12</v>
      </c>
      <c r="J100" s="524">
        <v>5.8250000000000011</v>
      </c>
      <c r="K100" s="525">
        <v>5.8125</v>
      </c>
      <c r="L100" s="524">
        <v>6.4075000000000015</v>
      </c>
      <c r="M100" s="525">
        <v>6.3937500000000007</v>
      </c>
      <c r="N100" s="526">
        <v>7.6462280417899438</v>
      </c>
      <c r="O100" s="526">
        <v>7.6298198271079896</v>
      </c>
      <c r="P100" s="527">
        <v>7992.0484154260794</v>
      </c>
      <c r="Q100" s="528">
        <v>7.7481403809871452E-3</v>
      </c>
      <c r="R100" s="529">
        <v>4.3559521238119903E-2</v>
      </c>
      <c r="S100" s="527">
        <v>1328.599115102113</v>
      </c>
      <c r="T100" s="528">
        <v>9.6295458245407861E-3</v>
      </c>
      <c r="U100" s="530">
        <v>3.8244955969647165E-2</v>
      </c>
      <c r="V100" s="527" t="s">
        <v>246</v>
      </c>
      <c r="W100" s="528" t="s">
        <v>246</v>
      </c>
      <c r="X100" s="530" t="s">
        <v>246</v>
      </c>
      <c r="Y100" s="527">
        <v>344.14258383745613</v>
      </c>
      <c r="Z100" s="528">
        <v>6.192246325636086E-3</v>
      </c>
      <c r="AA100" s="530">
        <v>2.5000000000000355E-2</v>
      </c>
      <c r="AB100" s="518">
        <v>3545046.8193544471</v>
      </c>
      <c r="AC100" s="518">
        <v>13839929.265330767</v>
      </c>
      <c r="AD100" s="518">
        <v>2237685.3268154603</v>
      </c>
      <c r="AE100" s="518">
        <v>8921254.4218958262</v>
      </c>
      <c r="AF100" s="524">
        <v>7.4928487353230189</v>
      </c>
      <c r="AG100" s="524">
        <v>6.2802219384880047</v>
      </c>
    </row>
    <row r="101" spans="1:33" ht="14.25">
      <c r="A101" s="519">
        <v>46631</v>
      </c>
      <c r="B101" s="519" t="s">
        <v>124</v>
      </c>
      <c r="C101" s="520">
        <v>205.38734094077392</v>
      </c>
      <c r="D101" s="521">
        <v>1.8480070580918273E-2</v>
      </c>
      <c r="E101" s="521">
        <v>1.9709369670906751E-2</v>
      </c>
      <c r="F101" s="521">
        <v>1.5688537284608506E-2</v>
      </c>
      <c r="G101" s="521">
        <v>3.2000000000000917E-3</v>
      </c>
      <c r="H101" s="522">
        <v>0.11249999999999999</v>
      </c>
      <c r="I101" s="523">
        <v>0.11416666666666667</v>
      </c>
      <c r="J101" s="524">
        <v>5.8625000000000016</v>
      </c>
      <c r="K101" s="525">
        <v>5.8500000000000014</v>
      </c>
      <c r="L101" s="524">
        <v>6.4487500000000022</v>
      </c>
      <c r="M101" s="525">
        <v>6.4350000000000023</v>
      </c>
      <c r="N101" s="526">
        <v>7.6954526858358019</v>
      </c>
      <c r="O101" s="526">
        <v>7.6790444711538495</v>
      </c>
      <c r="P101" s="527">
        <v>8024.2603623230962</v>
      </c>
      <c r="Q101" s="528">
        <v>4.030499469302784E-3</v>
      </c>
      <c r="R101" s="529">
        <v>4.0301340825459109E-2</v>
      </c>
      <c r="S101" s="527">
        <v>1345.8915398589693</v>
      </c>
      <c r="T101" s="528">
        <v>1.3015532345531655E-2</v>
      </c>
      <c r="U101" s="530">
        <v>4.1250043113055579E-2</v>
      </c>
      <c r="V101" s="527" t="s">
        <v>246</v>
      </c>
      <c r="W101" s="528" t="s">
        <v>246</v>
      </c>
      <c r="X101" s="530" t="s">
        <v>246</v>
      </c>
      <c r="Y101" s="527">
        <v>346.27359948771851</v>
      </c>
      <c r="Z101" s="528">
        <v>6.192246325636086E-3</v>
      </c>
      <c r="AA101" s="530">
        <v>2.5000000000000355E-2</v>
      </c>
      <c r="AB101" s="518">
        <v>3614918.8704054202</v>
      </c>
      <c r="AC101" s="518">
        <v>14036532.176588688</v>
      </c>
      <c r="AD101" s="518">
        <v>2326980.6976003009</v>
      </c>
      <c r="AE101" s="518">
        <v>9047367.1191760618</v>
      </c>
      <c r="AF101" s="524">
        <v>7.2663060397885753</v>
      </c>
      <c r="AG101" s="524">
        <v>6.2102835192298498</v>
      </c>
    </row>
    <row r="102" spans="1:33" ht="15.75">
      <c r="A102" s="531">
        <v>46722</v>
      </c>
      <c r="B102" s="532" t="s">
        <v>125</v>
      </c>
      <c r="C102" s="533">
        <v>199.21267400112657</v>
      </c>
      <c r="D102" s="534">
        <v>1.7079915840036319E-2</v>
      </c>
      <c r="E102" s="534">
        <v>1.7079915840036319E-2</v>
      </c>
      <c r="F102" s="534">
        <v>1.2861571176858044E-2</v>
      </c>
      <c r="G102" s="534">
        <v>3.2000000000000917E-3</v>
      </c>
      <c r="H102" s="535">
        <v>0.11</v>
      </c>
      <c r="I102" s="536">
        <v>0.11083333333333334</v>
      </c>
      <c r="J102" s="537">
        <v>5.9</v>
      </c>
      <c r="K102" s="538">
        <v>5.8875000000000002</v>
      </c>
      <c r="L102" s="537">
        <v>6.4900000000000011</v>
      </c>
      <c r="M102" s="538">
        <v>6.4762500000000003</v>
      </c>
      <c r="N102" s="539">
        <v>7.7446773298816582</v>
      </c>
      <c r="O102" s="539">
        <v>7.7282691151997058</v>
      </c>
      <c r="P102" s="540">
        <v>8134.3392000000067</v>
      </c>
      <c r="Q102" s="541">
        <v>1.3718253484616749E-2</v>
      </c>
      <c r="R102" s="542">
        <v>4.0000000000000924E-2</v>
      </c>
      <c r="S102" s="540">
        <v>1359.7158859685933</v>
      </c>
      <c r="T102" s="541">
        <v>1.0271515720406965E-2</v>
      </c>
      <c r="U102" s="542">
        <v>4.0000000000001146E-2</v>
      </c>
      <c r="V102" s="540" t="s">
        <v>246</v>
      </c>
      <c r="W102" s="545" t="s">
        <v>246</v>
      </c>
      <c r="X102" s="546" t="s">
        <v>246</v>
      </c>
      <c r="Y102" s="540">
        <v>348.4178109118111</v>
      </c>
      <c r="Z102" s="541">
        <v>6.192246325636086E-3</v>
      </c>
      <c r="AA102" s="543">
        <v>2.5000000000000355E-2</v>
      </c>
      <c r="AB102" s="544">
        <v>3715658.9827186079</v>
      </c>
      <c r="AC102" s="544">
        <v>14228807.358646566</v>
      </c>
      <c r="AD102" s="544">
        <v>2425885.0348681342</v>
      </c>
      <c r="AE102" s="544">
        <v>9177699.0901556574</v>
      </c>
      <c r="AF102" s="537">
        <v>7.1113751034905306</v>
      </c>
      <c r="AG102" s="537">
        <v>6.1533268439351447</v>
      </c>
    </row>
    <row r="103" spans="1:33" ht="14.25">
      <c r="A103" s="519">
        <v>46813</v>
      </c>
      <c r="B103" s="519" t="s">
        <v>126</v>
      </c>
      <c r="C103" s="520">
        <v>199.68464585766262</v>
      </c>
      <c r="D103" s="521">
        <v>1.4981795757670779E-2</v>
      </c>
      <c r="E103" s="521">
        <v>1.5518956417111651E-2</v>
      </c>
      <c r="F103" s="521">
        <v>1.4981795757670779E-2</v>
      </c>
      <c r="G103" s="521">
        <v>5.3000000000000824E-3</v>
      </c>
      <c r="H103" s="522">
        <v>0.105</v>
      </c>
      <c r="I103" s="523">
        <v>0.10666666666666666</v>
      </c>
      <c r="J103" s="524">
        <v>5.9249999999999989</v>
      </c>
      <c r="K103" s="525">
        <v>5.916666666666667</v>
      </c>
      <c r="L103" s="524">
        <v>6.5174999999999992</v>
      </c>
      <c r="M103" s="525">
        <v>6.5083333333333337</v>
      </c>
      <c r="N103" s="526">
        <v>7.7774937592455622</v>
      </c>
      <c r="O103" s="526">
        <v>7.7665549494575954</v>
      </c>
      <c r="P103" s="527">
        <v>8237.893871756416</v>
      </c>
      <c r="Q103" s="528">
        <v>1.2730557358169747E-2</v>
      </c>
      <c r="R103" s="529">
        <v>3.8747740053057367E-2</v>
      </c>
      <c r="S103" s="527">
        <v>1366.9165427619625</v>
      </c>
      <c r="T103" s="528">
        <v>5.2957068955916675E-3</v>
      </c>
      <c r="U103" s="530">
        <v>3.8747740053057367E-2</v>
      </c>
      <c r="V103" s="527" t="s">
        <v>246</v>
      </c>
      <c r="W103" s="528" t="s">
        <v>246</v>
      </c>
      <c r="X103" s="530" t="s">
        <v>246</v>
      </c>
      <c r="Y103" s="527">
        <v>350.57529982121594</v>
      </c>
      <c r="Z103" s="528">
        <v>6.192246325636086E-3</v>
      </c>
      <c r="AA103" s="530">
        <v>2.5000000000000355E-2</v>
      </c>
      <c r="AB103" s="518">
        <v>3537857.920118446</v>
      </c>
      <c r="AC103" s="518">
        <v>14413482.59259692</v>
      </c>
      <c r="AD103" s="518">
        <v>2302501.9233719511</v>
      </c>
      <c r="AE103" s="518">
        <v>9293052.9826558456</v>
      </c>
      <c r="AF103" s="524">
        <v>6.9929850887827563</v>
      </c>
      <c r="AG103" s="524">
        <v>6.1118060466429993</v>
      </c>
    </row>
    <row r="104" spans="1:33" ht="14.25">
      <c r="A104" s="519">
        <v>46905</v>
      </c>
      <c r="B104" s="519" t="s">
        <v>127</v>
      </c>
      <c r="C104" s="520">
        <v>204.83184097152827</v>
      </c>
      <c r="D104" s="521">
        <v>1.6056534059769367E-2</v>
      </c>
      <c r="E104" s="521">
        <v>1.5174739749172828E-2</v>
      </c>
      <c r="F104" s="521">
        <v>1.7106458607641928E-2</v>
      </c>
      <c r="G104" s="521">
        <v>5.3000000000000824E-3</v>
      </c>
      <c r="H104" s="522">
        <v>0.1</v>
      </c>
      <c r="I104" s="523">
        <v>0.10249999999999999</v>
      </c>
      <c r="J104" s="524">
        <v>5.9499999999999975</v>
      </c>
      <c r="K104" s="525">
        <v>5.9416666666666655</v>
      </c>
      <c r="L104" s="524">
        <v>6.5449999999999982</v>
      </c>
      <c r="M104" s="525">
        <v>6.5358333333333327</v>
      </c>
      <c r="N104" s="526">
        <v>7.8103101886094652</v>
      </c>
      <c r="O104" s="526">
        <v>7.7993713788214984</v>
      </c>
      <c r="P104" s="527">
        <v>8291.7261585346369</v>
      </c>
      <c r="Q104" s="528">
        <v>6.5347147725203225E-3</v>
      </c>
      <c r="R104" s="529">
        <v>3.7496987947436056E-2</v>
      </c>
      <c r="S104" s="527">
        <v>1378.4175801080705</v>
      </c>
      <c r="T104" s="528">
        <v>8.4138548231109667E-3</v>
      </c>
      <c r="U104" s="530">
        <v>3.7496987947435612E-2</v>
      </c>
      <c r="V104" s="527" t="s">
        <v>246</v>
      </c>
      <c r="W104" s="528" t="s">
        <v>246</v>
      </c>
      <c r="X104" s="530" t="s">
        <v>246</v>
      </c>
      <c r="Y104" s="527">
        <v>352.74614843339265</v>
      </c>
      <c r="Z104" s="528">
        <v>6.192246325636086E-3</v>
      </c>
      <c r="AA104" s="530">
        <v>2.5000000000000355E-2</v>
      </c>
      <c r="AB104" s="518">
        <v>3748118.4480281281</v>
      </c>
      <c r="AC104" s="518">
        <v>14616554.221270602</v>
      </c>
      <c r="AD104" s="518">
        <v>2361093.1259357082</v>
      </c>
      <c r="AE104" s="518">
        <v>9416460.7817760948</v>
      </c>
      <c r="AF104" s="524">
        <v>6.8945759054745537</v>
      </c>
      <c r="AG104" s="524">
        <v>6.087374984575372</v>
      </c>
    </row>
    <row r="105" spans="1:33" ht="14.25">
      <c r="A105" s="519">
        <v>46997</v>
      </c>
      <c r="B105" s="519" t="s">
        <v>128</v>
      </c>
      <c r="C105" s="520">
        <v>209.33808331274182</v>
      </c>
      <c r="D105" s="521">
        <v>1.7138425148564673E-2</v>
      </c>
      <c r="E105" s="521">
        <v>1.6087199839460942E-2</v>
      </c>
      <c r="F105" s="521">
        <v>1.923556901740664E-2</v>
      </c>
      <c r="G105" s="521">
        <v>5.3000000000000824E-3</v>
      </c>
      <c r="H105" s="522">
        <v>0.1</v>
      </c>
      <c r="I105" s="523">
        <v>0.1</v>
      </c>
      <c r="J105" s="524">
        <v>5.9749999999999961</v>
      </c>
      <c r="K105" s="525">
        <v>5.9666666666666641</v>
      </c>
      <c r="L105" s="524">
        <v>6.5724999999999962</v>
      </c>
      <c r="M105" s="525">
        <v>6.5633333333333308</v>
      </c>
      <c r="N105" s="526">
        <v>7.8431266179733692</v>
      </c>
      <c r="O105" s="526">
        <v>7.8321878081854024</v>
      </c>
      <c r="P105" s="527">
        <v>8315.1216806146022</v>
      </c>
      <c r="Q105" s="528">
        <v>2.8215502577693119E-3</v>
      </c>
      <c r="R105" s="529">
        <v>3.6247741867550642E-2</v>
      </c>
      <c r="S105" s="527">
        <v>1394.6770689774964</v>
      </c>
      <c r="T105" s="528">
        <v>1.1795764290927879E-2</v>
      </c>
      <c r="U105" s="530">
        <v>3.6247741867549976E-2</v>
      </c>
      <c r="V105" s="527" t="s">
        <v>246</v>
      </c>
      <c r="W105" s="528" t="s">
        <v>246</v>
      </c>
      <c r="X105" s="530" t="s">
        <v>246</v>
      </c>
      <c r="Y105" s="527">
        <v>354.93043947491162</v>
      </c>
      <c r="Z105" s="528">
        <v>6.192246325636086E-3</v>
      </c>
      <c r="AA105" s="530">
        <v>2.5000000000000355E-2</v>
      </c>
      <c r="AB105" s="518">
        <v>3829993.5772273527</v>
      </c>
      <c r="AC105" s="518">
        <v>14831628.928092534</v>
      </c>
      <c r="AD105" s="518">
        <v>2460929.4449516735</v>
      </c>
      <c r="AE105" s="518">
        <v>9550409.5291274674</v>
      </c>
      <c r="AF105" s="524">
        <v>6.8509480032308536</v>
      </c>
      <c r="AG105" s="524">
        <v>6.0790263553898392</v>
      </c>
    </row>
    <row r="106" spans="1:33" ht="15.75">
      <c r="A106" s="531">
        <v>47088</v>
      </c>
      <c r="B106" s="532" t="s">
        <v>129</v>
      </c>
      <c r="C106" s="533">
        <v>203.46967678395612</v>
      </c>
      <c r="D106" s="534">
        <v>1.8188364193644224E-2</v>
      </c>
      <c r="E106" s="534">
        <v>1.8188364193644224E-2</v>
      </c>
      <c r="F106" s="534">
        <v>2.1369136297048508E-2</v>
      </c>
      <c r="G106" s="534">
        <v>5.3000000000000824E-3</v>
      </c>
      <c r="H106" s="535">
        <v>0.1</v>
      </c>
      <c r="I106" s="536">
        <v>0.1</v>
      </c>
      <c r="J106" s="537">
        <v>6</v>
      </c>
      <c r="K106" s="538">
        <v>5.9916666666666636</v>
      </c>
      <c r="L106" s="537">
        <v>6.6000000000000005</v>
      </c>
      <c r="M106" s="538">
        <v>6.5908333333333307</v>
      </c>
      <c r="N106" s="539">
        <v>7.8759430473372793</v>
      </c>
      <c r="O106" s="539">
        <v>7.8650042375493072</v>
      </c>
      <c r="P106" s="540">
        <v>8419.0410720000145</v>
      </c>
      <c r="Q106" s="541">
        <v>1.2497639286227713E-2</v>
      </c>
      <c r="R106" s="542">
        <v>3.500000000000103E-2</v>
      </c>
      <c r="S106" s="540">
        <v>1407.3059419774947</v>
      </c>
      <c r="T106" s="541">
        <v>9.0550517255274521E-3</v>
      </c>
      <c r="U106" s="542">
        <v>3.5000000000000586E-2</v>
      </c>
      <c r="V106" s="540" t="s">
        <v>246</v>
      </c>
      <c r="W106" s="545" t="s">
        <v>246</v>
      </c>
      <c r="X106" s="546" t="s">
        <v>246</v>
      </c>
      <c r="Y106" s="540">
        <v>357.12825618460653</v>
      </c>
      <c r="Z106" s="541">
        <v>6.192246325636086E-3</v>
      </c>
      <c r="AA106" s="543">
        <v>2.5000000000000355E-2</v>
      </c>
      <c r="AB106" s="544">
        <v>3944968.1219329322</v>
      </c>
      <c r="AC106" s="544">
        <v>15060938.067306858</v>
      </c>
      <c r="AD106" s="544">
        <v>2571395.4805860631</v>
      </c>
      <c r="AE106" s="544">
        <v>9695919.9748453964</v>
      </c>
      <c r="AF106" s="537">
        <v>6.8531168883197182</v>
      </c>
      <c r="AG106" s="537">
        <v>6.0769488540087231</v>
      </c>
    </row>
  </sheetData>
  <mergeCells count="11">
    <mergeCell ref="P1:R1"/>
    <mergeCell ref="C1:F1"/>
    <mergeCell ref="H1:I1"/>
    <mergeCell ref="J1:K1"/>
    <mergeCell ref="L1:M1"/>
    <mergeCell ref="N1:O1"/>
    <mergeCell ref="S1:U1"/>
    <mergeCell ref="V1:X1"/>
    <mergeCell ref="Y1:AA1"/>
    <mergeCell ref="AB1:AC1"/>
    <mergeCell ref="AD1:AE1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S15" sqref="S15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 outlineLevel="1"/>
    <col min="6" max="6" width="10.42578125" style="3" hidden="1" customWidth="1" outlineLevel="1"/>
    <col min="7" max="8" width="9.28515625" style="3" hidden="1" customWidth="1" outlineLevel="1"/>
    <col min="9" max="14" width="9.28515625" style="2" hidden="1" customWidth="1" outlineLevel="1"/>
    <col min="15" max="15" width="9.28515625" style="2" customWidth="1" collapsed="1"/>
    <col min="16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5.2698796689142346E-2</v>
      </c>
      <c r="R4" s="29">
        <v>-1.611010393762613E-2</v>
      </c>
      <c r="S4" s="29">
        <v>-1.719092731147942E-2</v>
      </c>
      <c r="T4" s="30">
        <v>5.232490673284973E-2</v>
      </c>
      <c r="U4" s="30">
        <v>3.9994625453637189E-2</v>
      </c>
      <c r="V4" s="30">
        <v>3.5314919587743798E-2</v>
      </c>
      <c r="W4" s="30">
        <v>3.517281461876709E-2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0.30047100488350287</v>
      </c>
      <c r="U5" s="34">
        <v>0.2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1299.967385557379</v>
      </c>
      <c r="U6" s="94">
        <v>1514.9663617256042</v>
      </c>
      <c r="V6" s="94">
        <v>1698.8896304090149</v>
      </c>
      <c r="W6" s="94">
        <v>1822.3096961968956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0.28999999999999998</v>
      </c>
      <c r="U7" s="96">
        <v>0.2</v>
      </c>
      <c r="V7" s="96">
        <v>0.15</v>
      </c>
      <c r="W7" s="96">
        <v>0.12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63" activePane="bottomRight" state="frozen"/>
      <selection activeCell="O92" sqref="O92"/>
      <selection pane="topRight" activeCell="O92" sqref="O92"/>
      <selection pane="bottomLeft" activeCell="O92" sqref="O92"/>
      <selection pane="bottomRight" activeCell="A96" sqref="A96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559" t="s">
        <v>0</v>
      </c>
      <c r="D1" s="560"/>
      <c r="E1" s="560"/>
      <c r="F1" s="560"/>
      <c r="G1" s="561"/>
      <c r="H1" s="562" t="s">
        <v>90</v>
      </c>
      <c r="I1" s="563"/>
      <c r="J1" s="559" t="s">
        <v>1</v>
      </c>
      <c r="K1" s="561"/>
      <c r="L1" s="559" t="s">
        <v>2</v>
      </c>
      <c r="M1" s="560"/>
      <c r="N1" s="560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364">
        <v>0.33500000000000002</v>
      </c>
      <c r="I3" s="364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365">
        <v>0.58810000000000007</v>
      </c>
      <c r="I4" s="365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365">
        <v>0.34689999999999999</v>
      </c>
      <c r="I5" s="365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366">
        <v>0.21309999999999998</v>
      </c>
      <c r="I6" s="366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367">
        <v>0.25129999999999997</v>
      </c>
      <c r="I7" s="367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367">
        <v>5.2499999999999998E-2</v>
      </c>
      <c r="I8" s="367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367">
        <v>4.1299999999999996E-2</v>
      </c>
      <c r="I9" s="367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368">
        <v>2.81E-2</v>
      </c>
      <c r="I10" s="368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369">
        <v>1.6899999999999998E-2</v>
      </c>
      <c r="I11" s="369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365">
        <v>2.4399999999999998E-2</v>
      </c>
      <c r="I12" s="365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365">
        <v>5.1900000000000002E-2</v>
      </c>
      <c r="I13" s="365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366">
        <v>0.04</v>
      </c>
      <c r="I14" s="366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365">
        <v>3.3099999999999997E-2</v>
      </c>
      <c r="I15" s="365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365">
        <v>5.9400000000000001E-2</v>
      </c>
      <c r="I16" s="365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365">
        <v>6.0599999999999994E-2</v>
      </c>
      <c r="I17" s="365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1.8532733698972459E-2</v>
      </c>
      <c r="H18" s="366">
        <v>7.6299999999999993E-2</v>
      </c>
      <c r="I18" s="366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365">
        <v>8.6300000000000002E-2</v>
      </c>
      <c r="I19" s="365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365">
        <v>9.1300000000000006E-2</v>
      </c>
      <c r="I20" s="365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365">
        <v>9.5000000000000001E-2</v>
      </c>
      <c r="I21" s="365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2.1196748074092886E-2</v>
      </c>
      <c r="H22" s="366">
        <v>9.8800000000000013E-2</v>
      </c>
      <c r="I22" s="366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365">
        <v>8.3100000000000007E-2</v>
      </c>
      <c r="I23" s="365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365">
        <v>8.1900000000000001E-2</v>
      </c>
      <c r="I24" s="365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365">
        <v>0.11749999999999999</v>
      </c>
      <c r="I25" s="365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3.0574978489886773E-2</v>
      </c>
      <c r="H26" s="366">
        <v>0.1363</v>
      </c>
      <c r="I26" s="366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365">
        <v>8.3100000000000007E-2</v>
      </c>
      <c r="I27" s="365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365">
        <v>0.16250000000000001</v>
      </c>
      <c r="I28" s="365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365">
        <v>0.12560000000000002</v>
      </c>
      <c r="I29" s="365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-4.6661013126241602E-2</v>
      </c>
      <c r="H30" s="366">
        <v>0.19750000000000001</v>
      </c>
      <c r="I30" s="366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365">
        <v>0.12380000000000001</v>
      </c>
      <c r="I31" s="365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365">
        <v>0.12939999999999999</v>
      </c>
      <c r="I32" s="365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365">
        <v>0.12189999999999999</v>
      </c>
      <c r="I33" s="365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1.9033102368369637E-2</v>
      </c>
      <c r="H34" s="366">
        <v>0.1</v>
      </c>
      <c r="I34" s="366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365">
        <v>9.3800000000000008E-2</v>
      </c>
      <c r="I35" s="365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365">
        <v>0.10310000000000001</v>
      </c>
      <c r="I36" s="365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365">
        <v>0.10439999999999999</v>
      </c>
      <c r="I37" s="365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1.3496214187145528E-2</v>
      </c>
      <c r="H38" s="366">
        <v>0.1125</v>
      </c>
      <c r="I38" s="366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365">
        <v>0.11130000000000001</v>
      </c>
      <c r="I39" s="365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365">
        <v>0.1144</v>
      </c>
      <c r="I40" s="365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365">
        <v>0.14000000000000001</v>
      </c>
      <c r="I41" s="365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1.627999601430119E-4</v>
      </c>
      <c r="H42" s="366">
        <v>0.17190000000000003</v>
      </c>
      <c r="I42" s="366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365">
        <v>0.1225</v>
      </c>
      <c r="I43" s="365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365">
        <v>0.1363</v>
      </c>
      <c r="I44" s="365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365">
        <v>0.14880000000000002</v>
      </c>
      <c r="I45" s="365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1.7093894676261989E-2</v>
      </c>
      <c r="H46" s="366">
        <v>0.15439999999999998</v>
      </c>
      <c r="I46" s="366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365">
        <v>0.14880000000000002</v>
      </c>
      <c r="I47" s="365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365">
        <v>0.17129999999999998</v>
      </c>
      <c r="I48" s="365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365">
        <v>0.17190000000000003</v>
      </c>
      <c r="I49" s="365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-9.4608131172427834E-3</v>
      </c>
      <c r="H50" s="366">
        <v>0.21629999999999999</v>
      </c>
      <c r="I50" s="366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365">
        <v>0.26379999999999998</v>
      </c>
      <c r="I51" s="365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365">
        <v>0.2281</v>
      </c>
      <c r="I52" s="365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365">
        <v>0.19879999999999998</v>
      </c>
      <c r="I53" s="365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5.5858308079255181E-3</v>
      </c>
      <c r="H54" s="366">
        <v>0.20379999999999998</v>
      </c>
      <c r="I54" s="366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365">
        <v>0.21879999999999999</v>
      </c>
      <c r="I55" s="365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365">
        <v>0.20800000000000002</v>
      </c>
      <c r="I56" s="365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365">
        <v>0.21249999999999999</v>
      </c>
      <c r="I57" s="365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-1.1351958283326136E-2</v>
      </c>
      <c r="H58" s="366">
        <v>0.33</v>
      </c>
      <c r="I58" s="366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365">
        <v>0.38</v>
      </c>
      <c r="I59" s="365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365">
        <v>0.3075</v>
      </c>
      <c r="I60" s="365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365">
        <v>0.26750000000000002</v>
      </c>
      <c r="I61" s="365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5.9303457895445444E-3</v>
      </c>
      <c r="H62" s="366">
        <v>0.2475</v>
      </c>
      <c r="I62" s="366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365">
        <v>0.2475</v>
      </c>
      <c r="I63" s="365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365">
        <v>0.26250000000000001</v>
      </c>
      <c r="I64" s="365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365">
        <v>0.26250000000000001</v>
      </c>
      <c r="I65" s="365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1.0023086011538229E-2</v>
      </c>
      <c r="H66" s="366">
        <v>0.28749999999999998</v>
      </c>
      <c r="I66" s="366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365">
        <v>0.27250000000000002</v>
      </c>
      <c r="I67" s="365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365">
        <v>0.4</v>
      </c>
      <c r="I68" s="365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365">
        <v>0.65</v>
      </c>
      <c r="I69" s="365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-1.4280992115336066E-2</v>
      </c>
      <c r="H70" s="366">
        <v>0.59250000000000003</v>
      </c>
      <c r="I70" s="366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365">
        <v>0.68159999999999998</v>
      </c>
      <c r="I71" s="365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365">
        <v>0.62690000000000001</v>
      </c>
      <c r="I72" s="365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365">
        <v>0.78370000000000006</v>
      </c>
      <c r="I73" s="365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-1.358858763583215E-2</v>
      </c>
      <c r="H74" s="366">
        <v>0.55000000000000004</v>
      </c>
      <c r="I74" s="366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-4.7824649472916869E-2</v>
      </c>
      <c r="H75" s="365">
        <v>0.38</v>
      </c>
      <c r="I75" s="365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-0.13949344757031745</v>
      </c>
      <c r="H76" s="365">
        <v>0.38</v>
      </c>
      <c r="I76" s="365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0.10943539675651759</v>
      </c>
      <c r="H77" s="365">
        <v>0.38</v>
      </c>
      <c r="I77" s="365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4.8963737338159508E-2</v>
      </c>
      <c r="H78" s="366">
        <v>0.38</v>
      </c>
      <c r="I78" s="366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2.840524256605681E-2</v>
      </c>
      <c r="H79" s="365">
        <v>0.38</v>
      </c>
      <c r="I79" s="365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8.0463983780074688E-3</v>
      </c>
      <c r="H80" s="365">
        <v>0.38</v>
      </c>
      <c r="I80" s="365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2.2486138591037319E-2</v>
      </c>
      <c r="H81" s="365">
        <v>0.38</v>
      </c>
      <c r="I81" s="365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2.2715119268243988E-2</v>
      </c>
      <c r="H82" s="366">
        <v>0.38</v>
      </c>
      <c r="I82" s="366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143.79925539163509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6.8562912646993768E-2</v>
      </c>
      <c r="E83" s="51">
        <f t="shared" si="6"/>
        <v>0.11322500819770331</v>
      </c>
      <c r="F83" s="51">
        <f t="shared" si="4"/>
        <v>6.8562912646993768E-2</v>
      </c>
      <c r="G83" s="51">
        <v>1.5626878091396179E-2</v>
      </c>
      <c r="H83" s="365">
        <v>0.44500000000000001</v>
      </c>
      <c r="I83" s="365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77">
        <v>44713</v>
      </c>
      <c r="B84" s="78" t="s">
        <v>96</v>
      </c>
      <c r="C84" s="73">
        <v>159.59883618680075</v>
      </c>
      <c r="D84" s="51">
        <f t="shared" ca="1" si="9"/>
        <v>6.9373155225184391E-2</v>
      </c>
      <c r="E84" s="51">
        <f t="shared" si="6"/>
        <v>8.4231547117120886E-2</v>
      </c>
      <c r="F84" s="51">
        <f t="shared" ref="F84:F106" si="10">C84/C80-1</f>
        <v>7.0104240382718119E-2</v>
      </c>
      <c r="G84" s="51">
        <v>1.6923096940407056E-2</v>
      </c>
      <c r="H84" s="365">
        <v>0.52</v>
      </c>
      <c r="I84" s="365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150.05372557947987</v>
      </c>
      <c r="D85" s="51">
        <f t="shared" ca="1" si="9"/>
        <v>6.6239283269184712E-2</v>
      </c>
      <c r="E85" s="51">
        <f t="shared" si="6"/>
        <v>7.0371227659449476E-2</v>
      </c>
      <c r="F85" s="51">
        <f t="shared" si="10"/>
        <v>5.9958599389566158E-2</v>
      </c>
      <c r="G85" s="51">
        <v>-1.2594073018525886E-3</v>
      </c>
      <c r="H85" s="365">
        <v>0.75</v>
      </c>
      <c r="I85" s="365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145.30253618109029</v>
      </c>
      <c r="D86" s="59">
        <f t="shared" ca="1" si="9"/>
        <v>5.2698796689142346E-2</v>
      </c>
      <c r="E86" s="59">
        <f t="shared" si="6"/>
        <v>5.2698796689142346E-2</v>
      </c>
      <c r="F86" s="59">
        <f t="shared" si="10"/>
        <v>1.2569425587884542E-2</v>
      </c>
      <c r="G86" s="59">
        <v>-2.3387952310580773E-2</v>
      </c>
      <c r="H86" s="366">
        <v>0.75</v>
      </c>
      <c r="I86" s="366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77">
        <v>44986</v>
      </c>
      <c r="B87" s="78" t="s">
        <v>99</v>
      </c>
      <c r="C87" s="73">
        <v>145.3306562410844</v>
      </c>
      <c r="D87" s="51">
        <f t="shared" ca="1" si="9"/>
        <v>1.0649574264335104E-2</v>
      </c>
      <c r="E87" s="51">
        <f t="shared" ref="E87:E106" si="12">AVERAGE(C84:C87)/AVERAGE(C80:C83)-1</f>
        <v>3.8544086336671279E-2</v>
      </c>
      <c r="F87" s="51">
        <f t="shared" si="10"/>
        <v>1.0649574264335104E-2</v>
      </c>
      <c r="G87" s="51">
        <v>1.5871910192105654E-2</v>
      </c>
      <c r="H87" s="365">
        <v>0.78</v>
      </c>
      <c r="I87" s="365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77">
        <v>45078</v>
      </c>
      <c r="B88" s="78" t="s">
        <v>100</v>
      </c>
      <c r="C88" s="73">
        <v>151.17037793967739</v>
      </c>
      <c r="D88" s="51">
        <f t="shared" ca="1" si="9"/>
        <v>-2.273269868571659E-2</v>
      </c>
      <c r="E88" s="51">
        <f t="shared" si="12"/>
        <v>5.7687925363489878E-3</v>
      </c>
      <c r="F88" s="51">
        <f t="shared" si="10"/>
        <v>-5.281027386226278E-2</v>
      </c>
      <c r="G88" s="51">
        <v>-2.8866594624141095E-2</v>
      </c>
      <c r="H88" s="365">
        <v>0.97</v>
      </c>
      <c r="I88" s="365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149.07605442531971</v>
      </c>
      <c r="D89" s="51">
        <f t="shared" ca="1" si="9"/>
        <v>-1.7366185896420916E-2</v>
      </c>
      <c r="E89" s="51">
        <f t="shared" si="12"/>
        <v>-1.0170071057570396E-2</v>
      </c>
      <c r="F89" s="51">
        <f t="shared" si="10"/>
        <v>-6.5154740436105252E-3</v>
      </c>
      <c r="G89" s="51">
        <v>2.020711052505253E-2</v>
      </c>
      <c r="H89" s="365">
        <v>1.18</v>
      </c>
      <c r="I89" s="365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143.53126986752707</v>
      </c>
      <c r="D90" s="59">
        <f t="shared" ca="1" si="9"/>
        <v>-1.611010393762613E-2</v>
      </c>
      <c r="E90" s="59">
        <f t="shared" si="12"/>
        <v>-1.611010393762613E-2</v>
      </c>
      <c r="F90" s="59">
        <f t="shared" si="10"/>
        <v>-1.219019543716493E-2</v>
      </c>
      <c r="G90" s="59">
        <v>-2.3232459420484464E-2</v>
      </c>
      <c r="H90" s="366">
        <v>1</v>
      </c>
      <c r="I90" s="366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77">
        <v>45352</v>
      </c>
      <c r="B91" s="78" t="s">
        <v>104</v>
      </c>
      <c r="C91" s="73">
        <v>137.83798293837776</v>
      </c>
      <c r="D91" s="51">
        <f t="shared" ca="1" si="9"/>
        <v>-5.1556041213199233E-2</v>
      </c>
      <c r="E91" s="51">
        <f t="shared" si="12"/>
        <v>-3.1101969165991838E-2</v>
      </c>
      <c r="F91" s="51">
        <f t="shared" si="10"/>
        <v>-5.1556041213199233E-2</v>
      </c>
      <c r="G91" s="51">
        <v>-1.409064710184571E-2</v>
      </c>
      <c r="H91" s="365">
        <v>0.8</v>
      </c>
      <c r="I91" s="365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77">
        <v>45444</v>
      </c>
      <c r="B92" s="78" t="s">
        <v>105</v>
      </c>
      <c r="C92" s="73">
        <v>148.57502035025362</v>
      </c>
      <c r="D92" s="51">
        <f t="shared" ca="1" si="9"/>
        <v>-3.4023594285274017E-2</v>
      </c>
      <c r="E92" s="51">
        <f t="shared" si="12"/>
        <v>-2.168929647042217E-2</v>
      </c>
      <c r="F92" s="51">
        <f t="shared" si="10"/>
        <v>-1.7168426941814086E-2</v>
      </c>
      <c r="G92" s="51">
        <v>-1.691551457184659E-2</v>
      </c>
      <c r="H92" s="365">
        <v>0.4</v>
      </c>
      <c r="I92" s="365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77">
        <v>45536</v>
      </c>
      <c r="B93" s="78" t="s">
        <v>106</v>
      </c>
      <c r="C93" s="73">
        <v>146.05953534368535</v>
      </c>
      <c r="D93" s="51">
        <f t="shared" ca="1" si="9"/>
        <v>-2.9410286814253173E-2</v>
      </c>
      <c r="E93" s="51">
        <f t="shared" si="12"/>
        <v>-2.5175713738117333E-2</v>
      </c>
      <c r="F93" s="51">
        <f t="shared" si="10"/>
        <v>-2.0234766027735884E-2</v>
      </c>
      <c r="G93" s="51">
        <v>4.282549783572831E-2</v>
      </c>
      <c r="H93" s="365">
        <v>0.4</v>
      </c>
      <c r="I93" s="365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5">
        <v>45627</v>
      </c>
      <c r="B94" s="76" t="s">
        <v>107</v>
      </c>
      <c r="C94" s="74">
        <v>146.50850087218703</v>
      </c>
      <c r="D94" s="59">
        <f t="shared" ca="1" si="9"/>
        <v>-1.719092731147942E-2</v>
      </c>
      <c r="E94" s="59">
        <f t="shared" si="12"/>
        <v>-1.719092731147942E-2</v>
      </c>
      <c r="F94" s="59">
        <f t="shared" si="10"/>
        <v>2.0742734370063021E-2</v>
      </c>
      <c r="G94" s="59">
        <v>1.4049095666889277E-2</v>
      </c>
      <c r="H94" s="366">
        <v>0.32</v>
      </c>
      <c r="I94" s="366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77">
        <v>45717</v>
      </c>
      <c r="B95" s="78" t="s">
        <v>108</v>
      </c>
      <c r="C95" s="73">
        <v>145.8683559359049</v>
      </c>
      <c r="D95" s="51">
        <f t="shared" ca="1" si="9"/>
        <v>5.8259507476376982E-2</v>
      </c>
      <c r="E95" s="51">
        <f t="shared" si="12"/>
        <v>9.2771351748250908E-3</v>
      </c>
      <c r="F95" s="51">
        <f t="shared" si="10"/>
        <v>5.8259507476376982E-2</v>
      </c>
      <c r="G95" s="51">
        <v>2.0000000000000018E-2</v>
      </c>
      <c r="H95" s="365">
        <v>0.28999999999999998</v>
      </c>
      <c r="I95" s="365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84">
        <v>45809</v>
      </c>
      <c r="B96" s="85" t="s">
        <v>109</v>
      </c>
      <c r="C96" s="86">
        <v>160.7202578431752</v>
      </c>
      <c r="D96" s="87">
        <f t="shared" ca="1" si="9"/>
        <v>7.0442369092149182E-2</v>
      </c>
      <c r="E96" s="87">
        <f t="shared" si="12"/>
        <v>3.4776537980250488E-2</v>
      </c>
      <c r="F96" s="87">
        <f t="shared" si="10"/>
        <v>8.1744814601338422E-2</v>
      </c>
      <c r="G96" s="87">
        <v>2.8916762288264675E-3</v>
      </c>
      <c r="H96" s="370">
        <v>0.28999999999999998</v>
      </c>
      <c r="I96" s="87">
        <v>0.28999999999999998</v>
      </c>
      <c r="J96" s="86">
        <v>1203.9918463893446</v>
      </c>
      <c r="K96" s="86">
        <v>1187.9959231946723</v>
      </c>
      <c r="L96" s="88">
        <v>80125.7848614057</v>
      </c>
      <c r="M96" s="89">
        <f t="shared" si="8"/>
        <v>7.3728523999999851E-2</v>
      </c>
      <c r="N96" s="87">
        <f t="shared" si="11"/>
        <v>0.41062386991277133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4">
        <v>45901</v>
      </c>
      <c r="B97" s="85" t="s">
        <v>110</v>
      </c>
      <c r="C97" s="86">
        <v>151.94874663276627</v>
      </c>
      <c r="D97" s="87">
        <f t="shared" ca="1" si="9"/>
        <v>6.0269310652554031E-2</v>
      </c>
      <c r="E97" s="87">
        <f t="shared" si="12"/>
        <v>5.0419897152811144E-2</v>
      </c>
      <c r="F97" s="87">
        <f t="shared" si="10"/>
        <v>4.032062182878593E-2</v>
      </c>
      <c r="G97" s="87">
        <v>2.8916762288269116E-3</v>
      </c>
      <c r="H97" s="370">
        <v>0.28999999999999998</v>
      </c>
      <c r="I97" s="87">
        <v>0.28999999999999998</v>
      </c>
      <c r="J97" s="86">
        <v>1251.9796159733614</v>
      </c>
      <c r="K97" s="86">
        <v>1235.9836927786891</v>
      </c>
      <c r="L97" s="88">
        <v>84813.560202306864</v>
      </c>
      <c r="M97" s="89">
        <f t="shared" si="8"/>
        <v>5.8505203399999761E-2</v>
      </c>
      <c r="N97" s="87">
        <f t="shared" si="11"/>
        <v>0.33215803386094889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0">
        <v>45992</v>
      </c>
      <c r="B98" s="91" t="s">
        <v>111</v>
      </c>
      <c r="C98" s="79">
        <v>150.73880798481883</v>
      </c>
      <c r="D98" s="80">
        <f t="shared" ca="1" si="9"/>
        <v>5.232490673284973E-2</v>
      </c>
      <c r="E98" s="80">
        <f t="shared" si="12"/>
        <v>5.232490673284973E-2</v>
      </c>
      <c r="F98" s="81">
        <f t="shared" si="10"/>
        <v>2.887414100511676E-2</v>
      </c>
      <c r="G98" s="80">
        <v>2.8916762288266895E-3</v>
      </c>
      <c r="H98" s="371">
        <v>0.28999999999999998</v>
      </c>
      <c r="I98" s="81">
        <v>0.28999999999999998</v>
      </c>
      <c r="J98" s="79">
        <v>1299.967385557379</v>
      </c>
      <c r="K98" s="79">
        <v>1283.9714623627065</v>
      </c>
      <c r="L98" s="82">
        <v>89388.445283077323</v>
      </c>
      <c r="M98" s="83">
        <f t="shared" si="8"/>
        <v>5.3940490999999646E-2</v>
      </c>
      <c r="N98" s="80">
        <f t="shared" si="11"/>
        <v>0.30047100488350287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4">
        <v>46082</v>
      </c>
      <c r="B99" s="85" t="s">
        <v>113</v>
      </c>
      <c r="C99" s="86">
        <v>149.19735482859821</v>
      </c>
      <c r="D99" s="87">
        <f t="shared" ca="1" si="9"/>
        <v>2.2821940175675071E-2</v>
      </c>
      <c r="E99" s="87">
        <f t="shared" si="12"/>
        <v>4.3600097446553576E-2</v>
      </c>
      <c r="F99" s="87">
        <f t="shared" si="10"/>
        <v>2.2821940175675071E-2</v>
      </c>
      <c r="G99" s="87">
        <v>1.4000000000000012E-2</v>
      </c>
      <c r="H99" s="370">
        <v>0.26750000000000002</v>
      </c>
      <c r="I99" s="87">
        <v>0.27500000000000002</v>
      </c>
      <c r="J99" s="86">
        <v>1353.7171295994353</v>
      </c>
      <c r="K99" s="86">
        <v>1335.8005482520832</v>
      </c>
      <c r="L99" s="88">
        <v>93557.087888897222</v>
      </c>
      <c r="M99" s="89">
        <f t="shared" si="8"/>
        <v>4.6635139392105396E-2</v>
      </c>
      <c r="N99" s="87">
        <f t="shared" si="11"/>
        <v>0.25371519371001061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4">
        <v>46174</v>
      </c>
      <c r="B100" s="85" t="s">
        <v>114</v>
      </c>
      <c r="C100" s="86">
        <v>166.20901816917248</v>
      </c>
      <c r="D100" s="87">
        <f t="shared" ca="1" si="9"/>
        <v>2.8760882897772788E-2</v>
      </c>
      <c r="E100" s="87">
        <f t="shared" si="12"/>
        <v>3.1606555014557447E-2</v>
      </c>
      <c r="F100" s="87">
        <f t="shared" si="10"/>
        <v>3.4151017424032482E-2</v>
      </c>
      <c r="G100" s="87">
        <v>1.399999999999979E-2</v>
      </c>
      <c r="H100" s="370">
        <v>0.245</v>
      </c>
      <c r="I100" s="87">
        <v>0.2525</v>
      </c>
      <c r="J100" s="86">
        <v>1407.4668736414917</v>
      </c>
      <c r="K100" s="86">
        <v>1389.5502922941396</v>
      </c>
      <c r="L100" s="88">
        <v>97920.135723715415</v>
      </c>
      <c r="M100" s="89">
        <f t="shared" si="8"/>
        <v>4.6635139392105618E-2</v>
      </c>
      <c r="N100" s="87">
        <f t="shared" si="11"/>
        <v>0.22208020667864625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4">
        <v>46266</v>
      </c>
      <c r="B101" s="85" t="s">
        <v>115</v>
      </c>
      <c r="C101" s="86">
        <v>158.87845718164908</v>
      </c>
      <c r="D101" s="87">
        <f t="shared" ca="1" si="9"/>
        <v>3.4342828146935123E-2</v>
      </c>
      <c r="E101" s="87">
        <f t="shared" si="12"/>
        <v>3.3018615874519375E-2</v>
      </c>
      <c r="F101" s="87">
        <f t="shared" si="10"/>
        <v>4.5605578870819619E-2</v>
      </c>
      <c r="G101" s="87">
        <v>1.4000000000000234E-2</v>
      </c>
      <c r="H101" s="370">
        <v>0.2225</v>
      </c>
      <c r="I101" s="87">
        <v>0.23</v>
      </c>
      <c r="J101" s="86">
        <v>1461.2166176835481</v>
      </c>
      <c r="K101" s="86">
        <v>1443.3000363361959</v>
      </c>
      <c r="L101" s="88">
        <v>102486.65490248476</v>
      </c>
      <c r="M101" s="89">
        <f t="shared" si="8"/>
        <v>4.6635139392105396E-2</v>
      </c>
      <c r="N101" s="87">
        <f t="shared" si="11"/>
        <v>0.20837581464593691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0">
        <v>46357</v>
      </c>
      <c r="B102" s="91" t="s">
        <v>116</v>
      </c>
      <c r="C102" s="79">
        <v>159.35911037009731</v>
      </c>
      <c r="D102" s="80">
        <f t="shared" ca="1" si="9"/>
        <v>3.9994625453637189E-2</v>
      </c>
      <c r="E102" s="80">
        <f t="shared" si="12"/>
        <v>3.9994625453637189E-2</v>
      </c>
      <c r="F102" s="81">
        <f t="shared" si="10"/>
        <v>5.7187014415999826E-2</v>
      </c>
      <c r="G102" s="80">
        <v>1.4000000000000012E-2</v>
      </c>
      <c r="H102" s="371">
        <v>0.2</v>
      </c>
      <c r="I102" s="81">
        <v>0.20749999999999999</v>
      </c>
      <c r="J102" s="79">
        <v>1514.9663617256042</v>
      </c>
      <c r="K102" s="79">
        <v>1497.0497803782523</v>
      </c>
      <c r="L102" s="82">
        <v>107266.13433969276</v>
      </c>
      <c r="M102" s="83">
        <f t="shared" si="8"/>
        <v>4.6635139392105618E-2</v>
      </c>
      <c r="N102" s="80">
        <f t="shared" si="11"/>
        <v>0.19999999999999973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4">
        <v>46447</v>
      </c>
      <c r="B103" s="85" t="s">
        <v>122</v>
      </c>
      <c r="C103" s="86">
        <v>156.42287114815224</v>
      </c>
      <c r="D103" s="87">
        <f t="shared" ca="1" si="9"/>
        <v>4.8429252166400039E-2</v>
      </c>
      <c r="E103" s="87">
        <f t="shared" si="12"/>
        <v>4.6137856957321866E-2</v>
      </c>
      <c r="F103" s="87">
        <f t="shared" si="10"/>
        <v>4.8429252166400039E-2</v>
      </c>
      <c r="G103" s="87">
        <v>5.6000000000000494E-3</v>
      </c>
      <c r="H103" s="370">
        <v>0.18749999999999997</v>
      </c>
      <c r="I103" s="87">
        <v>0.19166666666666665</v>
      </c>
      <c r="J103" s="86">
        <v>1560.9471788964565</v>
      </c>
      <c r="K103" s="86">
        <v>1545.6202398395058</v>
      </c>
      <c r="L103" s="88">
        <v>111080.31173341427</v>
      </c>
      <c r="M103" s="89">
        <f t="shared" si="8"/>
        <v>3.5558076341622336E-2</v>
      </c>
      <c r="N103" s="87">
        <f t="shared" si="11"/>
        <v>0.18729979993954693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4">
        <v>46539</v>
      </c>
      <c r="B104" s="85" t="s">
        <v>123</v>
      </c>
      <c r="C104" s="86">
        <v>172.81483594033793</v>
      </c>
      <c r="D104" s="87">
        <f t="shared" ca="1" si="9"/>
        <v>4.3852424284455571E-2</v>
      </c>
      <c r="E104" s="87">
        <f t="shared" si="12"/>
        <v>4.7535407989260925E-2</v>
      </c>
      <c r="F104" s="87">
        <f t="shared" si="10"/>
        <v>3.974403942656024E-2</v>
      </c>
      <c r="G104" s="87">
        <v>5.6000000000000494E-3</v>
      </c>
      <c r="H104" s="370">
        <v>0.17499999999999993</v>
      </c>
      <c r="I104" s="87">
        <v>0.17916666666666661</v>
      </c>
      <c r="J104" s="86">
        <v>1606.9279960673089</v>
      </c>
      <c r="K104" s="86">
        <v>1591.6010570103581</v>
      </c>
      <c r="L104" s="88">
        <v>115030.11393808223</v>
      </c>
      <c r="M104" s="89">
        <f t="shared" si="8"/>
        <v>3.5558076341622336E-2</v>
      </c>
      <c r="N104" s="87">
        <f t="shared" si="11"/>
        <v>0.17473401244707354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4">
        <v>46631</v>
      </c>
      <c r="B105" s="85" t="s">
        <v>124</v>
      </c>
      <c r="C105" s="86">
        <v>163.82446671543968</v>
      </c>
      <c r="D105" s="87">
        <f t="shared" ca="1" si="9"/>
        <v>3.9590858550982544E-2</v>
      </c>
      <c r="E105" s="87">
        <f t="shared" si="12"/>
        <v>4.3834575745420379E-2</v>
      </c>
      <c r="F105" s="87">
        <f t="shared" si="10"/>
        <v>3.1130775194623928E-2</v>
      </c>
      <c r="G105" s="87">
        <v>5.6000000000000494E-3</v>
      </c>
      <c r="H105" s="370">
        <v>0.16249999999999989</v>
      </c>
      <c r="I105" s="87">
        <v>0.16666666666666657</v>
      </c>
      <c r="J105" s="86">
        <v>1652.9088132381612</v>
      </c>
      <c r="K105" s="86">
        <v>1637.5818741812104</v>
      </c>
      <c r="L105" s="88">
        <v>119120.36351107807</v>
      </c>
      <c r="M105" s="89">
        <f t="shared" si="8"/>
        <v>3.5558076341622336E-2</v>
      </c>
      <c r="N105" s="87">
        <f t="shared" si="11"/>
        <v>0.16230121496715988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0">
        <v>46722</v>
      </c>
      <c r="B106" s="91" t="s">
        <v>125</v>
      </c>
      <c r="C106" s="79">
        <v>162.95885155335452</v>
      </c>
      <c r="D106" s="80">
        <f t="shared" ca="1" si="9"/>
        <v>3.5314919587743798E-2</v>
      </c>
      <c r="E106" s="80">
        <f t="shared" si="12"/>
        <v>3.5314919587743798E-2</v>
      </c>
      <c r="F106" s="81">
        <f t="shared" si="10"/>
        <v>2.2588863447449814E-2</v>
      </c>
      <c r="G106" s="80">
        <v>5.6000000000000494E-3</v>
      </c>
      <c r="H106" s="371">
        <v>0.15</v>
      </c>
      <c r="I106" s="81">
        <v>0.15416666666666662</v>
      </c>
      <c r="J106" s="79">
        <v>1698.8896304090149</v>
      </c>
      <c r="K106" s="79">
        <v>1683.5626913520634</v>
      </c>
      <c r="L106" s="82">
        <v>123356.05449064681</v>
      </c>
      <c r="M106" s="83">
        <f t="shared" si="8"/>
        <v>3.5558076341622558E-2</v>
      </c>
      <c r="N106" s="80">
        <f t="shared" si="11"/>
        <v>0.15000000000000124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4">
        <v>46813</v>
      </c>
      <c r="B107" s="85" t="s">
        <v>126</v>
      </c>
      <c r="C107" s="86">
        <v>160.73729772344294</v>
      </c>
      <c r="D107" s="87">
        <f t="shared" ca="1" si="9"/>
        <v>2.7581814242524594E-2</v>
      </c>
      <c r="E107" s="87">
        <f t="shared" ref="E107:E110" si="13">AVERAGE(C104:C107)/AVERAGE(C100:C103)-1</f>
        <v>3.0374352927667658E-2</v>
      </c>
      <c r="F107" s="87">
        <f t="shared" ref="F107:F110" si="14">C107/C103-1</f>
        <v>2.7581814242524594E-2</v>
      </c>
      <c r="G107" s="87">
        <v>1.0510000000000019E-2</v>
      </c>
      <c r="H107" s="370">
        <v>0.14249999999999999</v>
      </c>
      <c r="I107" s="87">
        <v>0.14499999999999999</v>
      </c>
      <c r="J107" s="86">
        <v>1729.7446468559851</v>
      </c>
      <c r="K107" s="86">
        <v>1719.4596413736617</v>
      </c>
      <c r="L107" s="88">
        <v>126330.62403531815</v>
      </c>
      <c r="M107" s="89">
        <f t="shared" ref="M107:M110" si="15">L107/L106-1</f>
        <v>2.4113689084445111E-2</v>
      </c>
      <c r="N107" s="87">
        <f t="shared" ref="N107:N110" si="16">L107/L103-1</f>
        <v>0.13729086697653181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4">
        <v>46905</v>
      </c>
      <c r="B108" s="85" t="s">
        <v>127</v>
      </c>
      <c r="C108" s="86">
        <v>178.44845164596347</v>
      </c>
      <c r="D108" s="87">
        <f t="shared" ca="1" si="9"/>
        <v>3.0215379547162247E-2</v>
      </c>
      <c r="E108" s="87">
        <f t="shared" si="13"/>
        <v>2.8562933168745364E-2</v>
      </c>
      <c r="F108" s="87">
        <f t="shared" si="14"/>
        <v>3.2599143904348926E-2</v>
      </c>
      <c r="G108" s="87">
        <v>1.0510000000000019E-2</v>
      </c>
      <c r="H108" s="370">
        <v>0.13500000000000001</v>
      </c>
      <c r="I108" s="87">
        <v>0.13750000000000001</v>
      </c>
      <c r="J108" s="86">
        <v>1760.5996633029554</v>
      </c>
      <c r="K108" s="86">
        <v>1750.314657820632</v>
      </c>
      <c r="L108" s="88">
        <v>129376.92142514975</v>
      </c>
      <c r="M108" s="89">
        <f t="shared" si="15"/>
        <v>2.4113689084445111E-2</v>
      </c>
      <c r="N108" s="87">
        <f t="shared" si="16"/>
        <v>0.12472218792020007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4">
        <v>46997</v>
      </c>
      <c r="B109" s="85" t="s">
        <v>128</v>
      </c>
      <c r="C109" s="86">
        <v>169.99097879260168</v>
      </c>
      <c r="D109" s="87">
        <f t="shared" ca="1" si="9"/>
        <v>3.2682601128688926E-2</v>
      </c>
      <c r="E109" s="87">
        <f t="shared" si="13"/>
        <v>3.0217125068649375E-2</v>
      </c>
      <c r="F109" s="87">
        <f t="shared" si="14"/>
        <v>3.7640971466570416E-2</v>
      </c>
      <c r="G109" s="87">
        <v>1.0510000000000019E-2</v>
      </c>
      <c r="H109" s="370">
        <v>0.1275</v>
      </c>
      <c r="I109" s="87">
        <v>0.13</v>
      </c>
      <c r="J109" s="86">
        <v>1791.4546797499256</v>
      </c>
      <c r="K109" s="86">
        <v>1781.1696742676022</v>
      </c>
      <c r="L109" s="88">
        <v>132496.6762830985</v>
      </c>
      <c r="M109" s="89">
        <f t="shared" si="15"/>
        <v>2.4113689084445111E-2</v>
      </c>
      <c r="N109" s="87">
        <f t="shared" si="16"/>
        <v>0.11229241061522144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0">
        <v>47088</v>
      </c>
      <c r="B110" s="91" t="s">
        <v>129</v>
      </c>
      <c r="C110" s="79">
        <v>169.91840310618161</v>
      </c>
      <c r="D110" s="80">
        <f t="shared" ca="1" si="9"/>
        <v>3.517281461876709E-2</v>
      </c>
      <c r="E110" s="80">
        <f t="shared" si="13"/>
        <v>3.517281461876709E-2</v>
      </c>
      <c r="F110" s="81">
        <f t="shared" si="14"/>
        <v>4.2707416544037535E-2</v>
      </c>
      <c r="G110" s="80">
        <v>1.0510000000000241E-2</v>
      </c>
      <c r="H110" s="371">
        <v>0.12</v>
      </c>
      <c r="I110" s="81">
        <v>0.1225</v>
      </c>
      <c r="J110" s="79">
        <v>1822.3096961968956</v>
      </c>
      <c r="K110" s="79">
        <v>1812.0246907145724</v>
      </c>
      <c r="L110" s="82">
        <v>135691.65993971154</v>
      </c>
      <c r="M110" s="83">
        <f t="shared" si="15"/>
        <v>2.4113689084445333E-2</v>
      </c>
      <c r="N110" s="80">
        <f t="shared" si="16"/>
        <v>0.10000000000000031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558" t="s">
        <v>119</v>
      </c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U3" activePane="bottomRight" state="frozen"/>
      <selection activeCell="L23" sqref="L23"/>
      <selection pane="topRight" activeCell="L23" sqref="L23"/>
      <selection pane="bottomLeft" activeCell="L23" sqref="L23"/>
      <selection pane="bottomRight" activeCell="AA4" sqref="AA4"/>
    </sheetView>
  </sheetViews>
  <sheetFormatPr defaultColWidth="9.140625" defaultRowHeight="12.95" customHeight="1" outlineLevelCol="1"/>
  <cols>
    <col min="1" max="1" width="9.140625" style="251" hidden="1" customWidth="1"/>
    <col min="2" max="2" width="7.42578125" style="251" bestFit="1" customWidth="1"/>
    <col min="3" max="3" width="40.140625" style="252" customWidth="1"/>
    <col min="4" max="14" width="7.85546875" style="253" hidden="1" customWidth="1" outlineLevel="1"/>
    <col min="15" max="15" width="8" style="252" hidden="1" customWidth="1" outlineLevel="1"/>
    <col min="16" max="20" width="7.85546875" style="252" hidden="1" customWidth="1" outlineLevel="1"/>
    <col min="21" max="21" width="7.85546875" style="252" customWidth="1" collapsed="1"/>
    <col min="22" max="23" width="7.85546875" style="252" customWidth="1"/>
    <col min="24" max="16384" width="9.140625" style="251"/>
  </cols>
  <sheetData>
    <row r="1" spans="3:29" ht="66" customHeight="1"/>
    <row r="2" spans="3:29" ht="12.95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5.95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2.2445963135840463E-2</v>
      </c>
      <c r="AA4" s="275">
        <v>1.9665016531195567E-2</v>
      </c>
      <c r="AB4" s="275">
        <v>1.9926315950654638E-2</v>
      </c>
      <c r="AC4" s="275">
        <v>2.0150500624999568E-2</v>
      </c>
    </row>
    <row r="5" spans="3:29" ht="14.1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4.0498059767290595E-2</v>
      </c>
      <c r="AA5" s="270">
        <v>3.0414861606932186E-2</v>
      </c>
      <c r="AB5" s="270">
        <v>3.0000000003822969E-2</v>
      </c>
      <c r="AC5" s="270">
        <v>3.0000000003822969E-2</v>
      </c>
    </row>
    <row r="6" spans="3:29" ht="14.1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970</v>
      </c>
      <c r="AA6" s="264">
        <v>940</v>
      </c>
      <c r="AB6" s="264">
        <v>900</v>
      </c>
      <c r="AC6" s="264">
        <v>900</v>
      </c>
    </row>
    <row r="7" spans="3:29" ht="14.1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4.4999999999999998E-2</v>
      </c>
      <c r="AA7" s="256">
        <v>0.04</v>
      </c>
      <c r="AB7" s="256">
        <v>0.04</v>
      </c>
      <c r="AC7" s="256">
        <v>0.04</v>
      </c>
    </row>
    <row r="8" spans="3:29" ht="12.95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115" activePane="bottomRight" state="frozen"/>
      <selection activeCell="C33" sqref="C33"/>
      <selection pane="topRight" activeCell="C33" sqref="C33"/>
      <selection pane="bottomLeft" activeCell="C33" sqref="C33"/>
      <selection pane="bottomRight" activeCell="E144" sqref="E144"/>
    </sheetView>
  </sheetViews>
  <sheetFormatPr defaultColWidth="9.140625" defaultRowHeight="15"/>
  <cols>
    <col min="1" max="1" width="10.85546875" style="286" bestFit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7" width="9.140625" style="286"/>
    <col min="18" max="18" width="8.140625" style="286" customWidth="1"/>
    <col min="19" max="20" width="9.140625" style="286"/>
    <col min="21" max="21" width="13.7109375" style="286" customWidth="1"/>
    <col min="22" max="16384" width="9.140625" style="286"/>
  </cols>
  <sheetData>
    <row r="1" spans="1:40" ht="15.75">
      <c r="A1" s="325"/>
      <c r="B1" s="325"/>
      <c r="C1" s="564" t="s">
        <v>0</v>
      </c>
      <c r="D1" s="565"/>
      <c r="E1" s="565"/>
      <c r="F1" s="565"/>
      <c r="G1" s="566"/>
      <c r="H1" s="567" t="s">
        <v>200</v>
      </c>
      <c r="I1" s="568"/>
      <c r="J1" s="564" t="s">
        <v>1</v>
      </c>
      <c r="K1" s="566"/>
      <c r="L1" s="564" t="s">
        <v>2</v>
      </c>
      <c r="M1" s="565"/>
      <c r="N1" s="565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3.3795031388541119E-2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9.4576407660178496E-3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 ht="15.75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3.7266028214548053E-2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 ht="15.75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1.6500280240231202E-2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8.3906849366168768E-3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 ht="15.75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1.0748537163032701E-2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 ht="15.75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3.2418490114001886E-2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2.867205554594654E-2</v>
      </c>
      <c r="H20" s="367">
        <v>0.06</v>
      </c>
      <c r="I20" s="313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367">
        <v>0.06</v>
      </c>
      <c r="I21" s="372" t="e">
        <v>#VALUE!</v>
      </c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 ht="15.75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368">
        <v>6.7000000000000004E-2</v>
      </c>
      <c r="I22" s="373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2.4051636398541909E-2</v>
      </c>
      <c r="H23" s="367">
        <v>6.7000000000000004E-2</v>
      </c>
      <c r="I23" s="372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9.9493677095447985E-3</v>
      </c>
      <c r="H24" s="367">
        <v>7.4999999999999997E-2</v>
      </c>
      <c r="I24" s="372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367">
        <v>7.4999999999999997E-2</v>
      </c>
      <c r="I25" s="372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 ht="15.75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1.4332506966986402E-2</v>
      </c>
      <c r="H26" s="368">
        <v>7.4999999999999997E-2</v>
      </c>
      <c r="I26" s="373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2.2677075788373635E-2</v>
      </c>
      <c r="H27" s="367">
        <v>7.2499999999999995E-2</v>
      </c>
      <c r="I27" s="372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367">
        <v>6.7500000000000004E-2</v>
      </c>
      <c r="I28" s="372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2.2589836045557643E-2</v>
      </c>
      <c r="H29" s="367">
        <v>6.5000000000000002E-2</v>
      </c>
      <c r="I29" s="372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 ht="15.75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368">
        <v>6.5000000000000002E-2</v>
      </c>
      <c r="I30" s="373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8.033266861102506E-3</v>
      </c>
      <c r="H31" s="367">
        <v>8.5000000000000006E-2</v>
      </c>
      <c r="I31" s="372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1.6963575678550225E-2</v>
      </c>
      <c r="H32" s="367">
        <v>8.5000000000000006E-2</v>
      </c>
      <c r="I32" s="372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-6.7169375069596748E-3</v>
      </c>
      <c r="H33" s="367">
        <v>0.14000000000000001</v>
      </c>
      <c r="I33" s="372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 ht="15.75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368">
        <v>7.8E-2</v>
      </c>
      <c r="I34" s="373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367">
        <v>7.0000000000000007E-2</v>
      </c>
      <c r="I35" s="372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2.7283652798368863E-3</v>
      </c>
      <c r="H36" s="367">
        <v>0.05</v>
      </c>
      <c r="I36" s="372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2.1095231920028157E-2</v>
      </c>
      <c r="H37" s="367">
        <v>0.05</v>
      </c>
      <c r="I37" s="372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 ht="15.75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368">
        <v>0.05</v>
      </c>
      <c r="I38" s="373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9.4478038500949157E-3</v>
      </c>
      <c r="H39" s="367">
        <v>5.5E-2</v>
      </c>
      <c r="I39" s="372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2.2169427729687996E-3</v>
      </c>
      <c r="H40" s="367">
        <v>5.5E-2</v>
      </c>
      <c r="I40" s="372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1.5558996098022471E-2</v>
      </c>
      <c r="H41" s="367">
        <v>0.05</v>
      </c>
      <c r="I41" s="372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 ht="15.75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368">
        <v>0.05</v>
      </c>
      <c r="I42" s="373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6.9672656173478398E-3</v>
      </c>
      <c r="H43" s="367">
        <v>0.04</v>
      </c>
      <c r="I43" s="372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9.6873871584264304E-3</v>
      </c>
      <c r="H44" s="367">
        <v>3.5000000000000003E-2</v>
      </c>
      <c r="I44" s="372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367">
        <v>6.5000000000000002E-2</v>
      </c>
      <c r="I45" s="372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ht="15.75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6.2460033681954741E-3</v>
      </c>
      <c r="H46" s="368">
        <v>6.5000000000000002E-2</v>
      </c>
      <c r="I46" s="373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8.3743443446353538E-3</v>
      </c>
      <c r="H47" s="367">
        <v>4.7500000000000001E-2</v>
      </c>
      <c r="I47" s="372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367">
        <v>0.04</v>
      </c>
      <c r="I48" s="372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367">
        <v>0.03</v>
      </c>
      <c r="I49" s="372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 ht="15.75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1.4532851530717927E-2</v>
      </c>
      <c r="H50" s="368">
        <v>0.03</v>
      </c>
      <c r="I50" s="373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1.4210527761003844E-2</v>
      </c>
      <c r="H51" s="367">
        <v>2.75E-2</v>
      </c>
      <c r="I51" s="372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1.0586766822446636E-2</v>
      </c>
      <c r="H52" s="367">
        <v>2.75E-2</v>
      </c>
      <c r="I52" s="372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6.5922470375625597E-3</v>
      </c>
      <c r="H53" s="367">
        <v>2.75E-2</v>
      </c>
      <c r="I53" s="372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5.4262299418075255E-3</v>
      </c>
      <c r="H54" s="368">
        <v>2.2499999999999999E-2</v>
      </c>
      <c r="I54" s="373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2.1062652650670532E-2</v>
      </c>
      <c r="H55" s="367">
        <v>1.7500000000000002E-2</v>
      </c>
      <c r="I55" s="372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367">
        <v>1.7500000000000002E-2</v>
      </c>
      <c r="I56" s="372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2.6181715480300349E-2</v>
      </c>
      <c r="H57" s="367">
        <v>0.02</v>
      </c>
      <c r="I57" s="372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1.6222611744628912E-2</v>
      </c>
      <c r="H58" s="368">
        <v>2.2499999999999999E-2</v>
      </c>
      <c r="I58" s="373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1.1313354903483841E-3</v>
      </c>
      <c r="H59" s="367">
        <v>2.75E-2</v>
      </c>
      <c r="I59" s="372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1.6607619478385516E-2</v>
      </c>
      <c r="H60" s="367">
        <v>3.2500000000000001E-2</v>
      </c>
      <c r="I60" s="372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2.4313185479437838E-2</v>
      </c>
      <c r="H61" s="367">
        <v>0.04</v>
      </c>
      <c r="I61" s="372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1.2023313155888227E-2</v>
      </c>
      <c r="H62" s="368">
        <v>4.4999999999999998E-2</v>
      </c>
      <c r="I62" s="373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9.0437113098709165E-3</v>
      </c>
      <c r="H63" s="367">
        <v>4.7500000000000001E-2</v>
      </c>
      <c r="I63" s="372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2.0757931218497783E-2</v>
      </c>
      <c r="H64" s="367">
        <v>0.05</v>
      </c>
      <c r="I64" s="372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1.3613509662192547E-2</v>
      </c>
      <c r="H65" s="367">
        <v>5.2499999999999998E-2</v>
      </c>
      <c r="I65" s="372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2.1348312371374467E-2</v>
      </c>
      <c r="H66" s="368">
        <v>5.2499999999999998E-2</v>
      </c>
      <c r="I66" s="373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1.0260613073508784E-2</v>
      </c>
      <c r="H67" s="367">
        <v>0.05</v>
      </c>
      <c r="I67" s="372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1.0167009922906312E-2</v>
      </c>
      <c r="H68" s="367">
        <v>0.05</v>
      </c>
      <c r="I68" s="372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2.7492516886025165E-3</v>
      </c>
      <c r="H69" s="367">
        <v>5.7500000000000002E-2</v>
      </c>
      <c r="I69" s="372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368">
        <v>0.06</v>
      </c>
      <c r="I70" s="373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2.1072858985348608E-2</v>
      </c>
      <c r="H71" s="367">
        <v>6.25E-2</v>
      </c>
      <c r="I71" s="372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367">
        <v>6.7500000000000004E-2</v>
      </c>
      <c r="I72" s="372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-8.1489341519300762E-3</v>
      </c>
      <c r="H73" s="367">
        <v>8.2500000000000004E-2</v>
      </c>
      <c r="I73" s="372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-8.0304418795710264E-3</v>
      </c>
      <c r="H74" s="368">
        <v>8.2500000000000004E-2</v>
      </c>
      <c r="I74" s="373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-4.8636471409195803E-3</v>
      </c>
      <c r="H75" s="367">
        <v>2.2499999999999999E-2</v>
      </c>
      <c r="I75" s="372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-5.8235863594845449E-3</v>
      </c>
      <c r="H76" s="367">
        <v>7.4999999999999997E-3</v>
      </c>
      <c r="I76" s="372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1.1963927093200377E-2</v>
      </c>
      <c r="H77" s="367">
        <v>5.0000000000000001E-3</v>
      </c>
      <c r="I77" s="372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368">
        <v>5.0000000000000001E-3</v>
      </c>
      <c r="I78" s="373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3.2349869731351788E-3</v>
      </c>
      <c r="H79" s="367">
        <v>5.0000000000000001E-3</v>
      </c>
      <c r="I79" s="374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3.3934173688324298E-2</v>
      </c>
      <c r="H80" s="367">
        <v>0.01</v>
      </c>
      <c r="I80" s="374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367">
        <v>2.5000000000000001E-2</v>
      </c>
      <c r="I81" s="372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1.1898653579130336E-2</v>
      </c>
      <c r="H82" s="368">
        <v>3.2500000000000001E-2</v>
      </c>
      <c r="I82" s="373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367">
        <v>0.04</v>
      </c>
      <c r="I83" s="374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1.4368041999035075E-2</v>
      </c>
      <c r="H84" s="367">
        <v>5.2499999999999998E-2</v>
      </c>
      <c r="I84" s="374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367">
        <v>5.2499999999999998E-2</v>
      </c>
      <c r="I85" s="374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2.174858410532865E-2</v>
      </c>
      <c r="H86" s="368">
        <v>5.2499999999999998E-2</v>
      </c>
      <c r="I86" s="373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367">
        <v>0.05</v>
      </c>
      <c r="I87" s="374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367">
        <v>0.05</v>
      </c>
      <c r="I88" s="374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367">
        <v>0.05</v>
      </c>
      <c r="I89" s="374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368">
        <v>0.05</v>
      </c>
      <c r="I90" s="373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7.2359089186755376E-3</v>
      </c>
      <c r="H91" s="367">
        <v>0.05</v>
      </c>
      <c r="I91" s="374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7.2391852770914422E-3</v>
      </c>
      <c r="H92" s="367">
        <v>0.05</v>
      </c>
      <c r="I92" s="374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6.9448827611982011E-3</v>
      </c>
      <c r="H93" s="367">
        <v>0.05</v>
      </c>
      <c r="I93" s="374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4.149822348182175E-3</v>
      </c>
      <c r="H94" s="368">
        <v>4.4999999999999998E-2</v>
      </c>
      <c r="I94" s="373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2.3269525681965941E-3</v>
      </c>
      <c r="H95" s="367">
        <v>0.04</v>
      </c>
      <c r="I95" s="375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7.2379774889148596E-3</v>
      </c>
      <c r="H96" s="367">
        <v>0.04</v>
      </c>
      <c r="I96" s="375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-3.6006692279483277E-3</v>
      </c>
      <c r="H97" s="367">
        <v>3.2500000000000001E-2</v>
      </c>
      <c r="I97" s="374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1.1746091069695819E-2</v>
      </c>
      <c r="H98" s="368">
        <v>0.03</v>
      </c>
      <c r="I98" s="373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5.4059856166466247E-3</v>
      </c>
      <c r="H99" s="367">
        <v>0.03</v>
      </c>
      <c r="I99" s="375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9.0700248744748357E-3</v>
      </c>
      <c r="H100" s="367">
        <v>0.03</v>
      </c>
      <c r="I100" s="375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-3.9090310587550636E-3</v>
      </c>
      <c r="H101" s="367">
        <v>0.03</v>
      </c>
      <c r="I101" s="374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8.8530745264103761E-3</v>
      </c>
      <c r="H102" s="368">
        <v>3.5000000000000003E-2</v>
      </c>
      <c r="I102" s="373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8.2467851578125195E-3</v>
      </c>
      <c r="H103" s="367">
        <v>3.5000000000000003E-2</v>
      </c>
      <c r="I103" s="374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-3.1872136991306643E-3</v>
      </c>
      <c r="H104" s="367">
        <v>3.5000000000000003E-2</v>
      </c>
      <c r="I104" s="375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6.2484819189183582E-3</v>
      </c>
      <c r="H105" s="367">
        <v>3.5000000000000003E-2</v>
      </c>
      <c r="I105" s="374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3.714784057000653E-4</v>
      </c>
      <c r="H106" s="368">
        <v>3.5000000000000003E-2</v>
      </c>
      <c r="I106" s="373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-8.1156453816165763E-3</v>
      </c>
      <c r="H107" s="367">
        <v>0.03</v>
      </c>
      <c r="I107" s="374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1.369086077831283E-2</v>
      </c>
      <c r="H108" s="367">
        <v>2.5000000000000001E-2</v>
      </c>
      <c r="I108" s="374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1.8590143278662152E-2</v>
      </c>
      <c r="H109" s="367">
        <v>2.5000000000000001E-2</v>
      </c>
      <c r="I109" s="374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9.2839772393309428E-3</v>
      </c>
      <c r="H110" s="368">
        <v>2.5000000000000001E-2</v>
      </c>
      <c r="I110" s="373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8.8667178772026123E-3</v>
      </c>
      <c r="H111" s="367">
        <v>2.5000000000000001E-2</v>
      </c>
      <c r="I111" s="374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1.3802523864237415E-2</v>
      </c>
      <c r="H112" s="367">
        <v>2.5000000000000001E-2</v>
      </c>
      <c r="I112" s="374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-5.3930968431290527E-3</v>
      </c>
      <c r="H113" s="367">
        <v>2.5000000000000001E-2</v>
      </c>
      <c r="I113" s="374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1.4561105458736012E-2</v>
      </c>
      <c r="H114" s="368">
        <v>2.75E-2</v>
      </c>
      <c r="I114" s="373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-6.9419650373471198E-3</v>
      </c>
      <c r="H115" s="367">
        <v>0.03</v>
      </c>
      <c r="I115" s="374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1.3557668050076632E-2</v>
      </c>
      <c r="H116" s="367">
        <v>2.5000000000000001E-2</v>
      </c>
      <c r="I116" s="374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1.2755056290649769E-3</v>
      </c>
      <c r="H117" s="367">
        <v>0.02</v>
      </c>
      <c r="I117" s="374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-3.9278717751655368E-2</v>
      </c>
      <c r="H118" s="368">
        <v>1.7500000000000002E-2</v>
      </c>
      <c r="I118" s="373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1.9270515616121253E-2</v>
      </c>
      <c r="H119" s="367">
        <v>5.0000000000000001E-3</v>
      </c>
      <c r="I119" s="374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-0.1258491401548566</v>
      </c>
      <c r="H120" s="367">
        <v>5.0000000000000001E-3</v>
      </c>
      <c r="I120" s="374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4.8854531878097518E-2</v>
      </c>
      <c r="H121" s="367">
        <v>5.0000000000000001E-3</v>
      </c>
      <c r="I121" s="374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6.8480654034253297E-2</v>
      </c>
      <c r="H122" s="368">
        <v>5.0000000000000001E-3</v>
      </c>
      <c r="I122" s="373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3.7854565494801262E-2</v>
      </c>
      <c r="H123" s="367">
        <v>5.0000000000000001E-3</v>
      </c>
      <c r="I123" s="374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1.0901399368987486E-2</v>
      </c>
      <c r="H124" s="367">
        <v>5.0000000000000001E-3</v>
      </c>
      <c r="I124" s="374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4.063933849705692E-2</v>
      </c>
      <c r="H125" s="367">
        <v>1.4999999999999999E-2</v>
      </c>
      <c r="I125" s="374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2.0597644622584843E-2</v>
      </c>
      <c r="H126" s="368">
        <v>0.04</v>
      </c>
      <c r="I126" s="373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-1.309658528735036E-2</v>
      </c>
      <c r="H127" s="367">
        <v>7.0000000000000007E-2</v>
      </c>
      <c r="I127" s="374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2.1980655971542973E-4</v>
      </c>
      <c r="H128" s="367">
        <v>0.09</v>
      </c>
      <c r="I128" s="374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-4.0245746617529887E-3</v>
      </c>
      <c r="H129" s="367">
        <v>0.1075</v>
      </c>
      <c r="I129" s="374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 ht="15.75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-3.8580732162183384E-3</v>
      </c>
      <c r="H130" s="368">
        <v>0.1125</v>
      </c>
      <c r="I130" s="373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3.6259996573890785E-3</v>
      </c>
      <c r="H131" s="367">
        <v>0.1125</v>
      </c>
      <c r="I131" s="374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5.1070150141352411E-3</v>
      </c>
      <c r="H132" s="367">
        <v>0.1125</v>
      </c>
      <c r="I132" s="374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9.7979080501271465E-3</v>
      </c>
      <c r="H133" s="367">
        <v>9.5000000000000001E-2</v>
      </c>
      <c r="I133" s="374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 ht="15.75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-4.8142936984014728E-3</v>
      </c>
      <c r="H134" s="368">
        <v>8.2500000000000004E-2</v>
      </c>
      <c r="I134" s="373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1.6556249608892237E-2</v>
      </c>
      <c r="H135" s="367">
        <v>7.2499999999999995E-2</v>
      </c>
      <c r="I135" s="374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-4.2232324339205318E-3</v>
      </c>
      <c r="H136" s="367">
        <v>5.7500000000000002E-2</v>
      </c>
      <c r="I136" s="374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1.4701672957389444E-2</v>
      </c>
      <c r="H137" s="367">
        <v>5.5E-2</v>
      </c>
      <c r="I137" s="374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 ht="15.75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3.6307628507006307E-3</v>
      </c>
      <c r="H138" s="368">
        <v>0.05</v>
      </c>
      <c r="I138" s="373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152.47497898889591</v>
      </c>
      <c r="D139" s="151">
        <f t="shared" ca="1" si="22"/>
        <v>2.0000000000000018E-2</v>
      </c>
      <c r="E139" s="151">
        <f t="shared" si="25"/>
        <v>2.3184742621546794E-2</v>
      </c>
      <c r="F139" s="151">
        <f t="shared" si="23"/>
        <v>2.0000000000000018E-2</v>
      </c>
      <c r="G139" s="151">
        <v>4.9999999999998934E-3</v>
      </c>
      <c r="H139" s="367">
        <v>0.05</v>
      </c>
      <c r="I139" s="374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297">
        <f t="shared" si="21"/>
        <v>45809</v>
      </c>
      <c r="B140" s="297" t="s">
        <v>109</v>
      </c>
      <c r="C140" s="295">
        <v>153.12956638825455</v>
      </c>
      <c r="D140" s="141">
        <f t="shared" ca="1" si="22"/>
        <v>2.4986319326234296E-2</v>
      </c>
      <c r="E140" s="141">
        <f t="shared" si="25"/>
        <v>2.7571041486756709E-2</v>
      </c>
      <c r="F140" s="141">
        <f t="shared" si="23"/>
        <v>3.0000000000000027E-2</v>
      </c>
      <c r="G140" s="141">
        <v>6.0000000000000053E-3</v>
      </c>
      <c r="H140" s="376">
        <v>0.05</v>
      </c>
      <c r="I140" s="377">
        <v>0.05</v>
      </c>
      <c r="J140" s="296">
        <v>945</v>
      </c>
      <c r="K140" s="296">
        <v>946.7</v>
      </c>
      <c r="L140" s="295">
        <v>143.50643243946527</v>
      </c>
      <c r="M140" s="294">
        <f t="shared" si="20"/>
        <v>3.9009387885096114E-3</v>
      </c>
      <c r="N140" s="141">
        <f t="shared" si="24"/>
        <v>4.5558781951247518E-2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150.82977577179514</v>
      </c>
      <c r="D141" s="141">
        <f t="shared" ca="1" si="22"/>
        <v>2.3333194038011706E-2</v>
      </c>
      <c r="E141" s="141">
        <f t="shared" si="25"/>
        <v>2.7555734282735278E-2</v>
      </c>
      <c r="F141" s="141">
        <f t="shared" si="23"/>
        <v>2.000000000000024E-2</v>
      </c>
      <c r="G141" s="141">
        <v>4.9999999999998934E-3</v>
      </c>
      <c r="H141" s="376">
        <v>4.7500000000000001E-2</v>
      </c>
      <c r="I141" s="377">
        <v>0.05</v>
      </c>
      <c r="J141" s="296">
        <v>966.62250000000017</v>
      </c>
      <c r="K141" s="296">
        <v>959.41500000000019</v>
      </c>
      <c r="L141" s="295">
        <v>145.26410422826009</v>
      </c>
      <c r="M141" s="294">
        <f t="shared" si="20"/>
        <v>1.2248034871442215E-2</v>
      </c>
      <c r="N141" s="141">
        <f t="shared" si="24"/>
        <v>4.7008447793882358E-2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.5" thickBot="1">
      <c r="A142" s="293">
        <f t="shared" si="21"/>
        <v>45992</v>
      </c>
      <c r="B142" s="293" t="s">
        <v>111</v>
      </c>
      <c r="C142" s="138">
        <v>165.02439756120722</v>
      </c>
      <c r="D142" s="136">
        <f t="shared" ca="1" si="22"/>
        <v>2.2445963135840463E-2</v>
      </c>
      <c r="E142" s="136">
        <f t="shared" si="25"/>
        <v>2.2445963135840463E-2</v>
      </c>
      <c r="F142" s="136">
        <f t="shared" si="23"/>
        <v>1.9999999999999796E-2</v>
      </c>
      <c r="G142" s="136">
        <v>4.7999999999999154E-3</v>
      </c>
      <c r="H142" s="378">
        <v>4.4999999999999998E-2</v>
      </c>
      <c r="I142" s="379">
        <v>4.8750000000000002E-2</v>
      </c>
      <c r="J142" s="292">
        <v>970</v>
      </c>
      <c r="K142" s="292">
        <v>968.87416666666672</v>
      </c>
      <c r="L142" s="138">
        <v>145.85724245363696</v>
      </c>
      <c r="M142" s="137">
        <f t="shared" si="20"/>
        <v>4.0831713280304882E-3</v>
      </c>
      <c r="N142" s="136">
        <f t="shared" si="24"/>
        <v>4.0498059767290595E-2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5.75" thickTop="1">
      <c r="A143" s="297">
        <f t="shared" si="21"/>
        <v>46082</v>
      </c>
      <c r="B143" s="297" t="s">
        <v>113</v>
      </c>
      <c r="C143" s="295">
        <v>154.64353913006761</v>
      </c>
      <c r="D143" s="141">
        <f t="shared" ca="1" si="22"/>
        <v>1.422240000000019E-2</v>
      </c>
      <c r="E143" s="141">
        <f t="shared" si="25"/>
        <v>2.0991732171417032E-2</v>
      </c>
      <c r="F143" s="141">
        <f t="shared" si="23"/>
        <v>1.422240000000019E-2</v>
      </c>
      <c r="G143" s="141">
        <v>4.6999999999999265E-3</v>
      </c>
      <c r="H143" s="376">
        <v>0.04</v>
      </c>
      <c r="I143" s="377">
        <v>4.6249999999999999E-2</v>
      </c>
      <c r="J143" s="296">
        <v>962.5</v>
      </c>
      <c r="K143" s="296">
        <v>965</v>
      </c>
      <c r="L143" s="295">
        <v>147.36345538915251</v>
      </c>
      <c r="M143" s="294">
        <f t="shared" si="20"/>
        <v>1.0326624240097892E-2</v>
      </c>
      <c r="N143" s="141">
        <f t="shared" si="24"/>
        <v>3.0882788272874606E-2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157.26406468073742</v>
      </c>
      <c r="D144" s="141">
        <f t="shared" ca="1" si="22"/>
        <v>2.0624884442984603E-2</v>
      </c>
      <c r="E144" s="141">
        <f t="shared" si="25"/>
        <v>2.0310382308496022E-2</v>
      </c>
      <c r="F144" s="141">
        <f t="shared" si="23"/>
        <v>2.6999999999999913E-2</v>
      </c>
      <c r="G144" s="141">
        <v>4.6999999999999265E-3</v>
      </c>
      <c r="H144" s="376">
        <v>0.04</v>
      </c>
      <c r="I144" s="377">
        <v>4.1250000000000002E-2</v>
      </c>
      <c r="J144" s="296">
        <v>955</v>
      </c>
      <c r="K144" s="296">
        <v>957.5</v>
      </c>
      <c r="L144" s="295">
        <v>148.15167706761633</v>
      </c>
      <c r="M144" s="294">
        <f t="shared" si="20"/>
        <v>5.3488273356669946E-3</v>
      </c>
      <c r="N144" s="141">
        <f t="shared" si="24"/>
        <v>3.2369591726214342E-2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154.18158393295457</v>
      </c>
      <c r="D145" s="141">
        <f t="shared" ca="1" si="22"/>
        <v>2.1152805885654047E-2</v>
      </c>
      <c r="E145" s="141">
        <f t="shared" si="25"/>
        <v>2.0851117182016043E-2</v>
      </c>
      <c r="F145" s="141">
        <f t="shared" si="23"/>
        <v>2.2222456700000004E-2</v>
      </c>
      <c r="G145" s="141">
        <v>4.6999999999999265E-3</v>
      </c>
      <c r="H145" s="376">
        <v>0.04</v>
      </c>
      <c r="I145" s="377">
        <v>0.04</v>
      </c>
      <c r="J145" s="296">
        <v>947.5</v>
      </c>
      <c r="K145" s="296">
        <v>950</v>
      </c>
      <c r="L145" s="295">
        <v>149.56632699347389</v>
      </c>
      <c r="M145" s="294">
        <f t="shared" si="20"/>
        <v>9.5486595484970405E-3</v>
      </c>
      <c r="N145" s="141">
        <f t="shared" si="24"/>
        <v>2.9616557979482039E-2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.5" thickBot="1">
      <c r="A146" s="293">
        <f t="shared" si="21"/>
        <v>46357</v>
      </c>
      <c r="B146" s="293" t="s">
        <v>116</v>
      </c>
      <c r="C146" s="138">
        <v>167.590526943284</v>
      </c>
      <c r="D146" s="136">
        <f t="shared" ca="1" si="22"/>
        <v>1.9665016531195567E-2</v>
      </c>
      <c r="E146" s="136">
        <f t="shared" si="25"/>
        <v>1.9665016531195567E-2</v>
      </c>
      <c r="F146" s="136">
        <f t="shared" si="23"/>
        <v>1.5549999999999953E-2</v>
      </c>
      <c r="G146" s="136">
        <v>4.9999999999998934E-3</v>
      </c>
      <c r="H146" s="378">
        <v>0.04</v>
      </c>
      <c r="I146" s="379">
        <v>0.04</v>
      </c>
      <c r="J146" s="292">
        <v>940</v>
      </c>
      <c r="K146" s="292">
        <v>942.5</v>
      </c>
      <c r="L146" s="138">
        <v>150.29347029723309</v>
      </c>
      <c r="M146" s="137">
        <f t="shared" si="20"/>
        <v>4.8616778814853934E-3</v>
      </c>
      <c r="N146" s="136">
        <f t="shared" si="24"/>
        <v>3.0414861606932186E-2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5.75" thickTop="1">
      <c r="A147" s="297">
        <f t="shared" si="21"/>
        <v>46447</v>
      </c>
      <c r="B147" s="297" t="s">
        <v>122</v>
      </c>
      <c r="C147" s="295">
        <v>157.66551303351812</v>
      </c>
      <c r="D147" s="141">
        <f t="shared" ca="1" si="22"/>
        <v>1.9541546452249703E-2</v>
      </c>
      <c r="E147" s="141">
        <f t="shared" si="25"/>
        <v>2.0965102365713806E-2</v>
      </c>
      <c r="F147" s="141">
        <f t="shared" si="23"/>
        <v>1.9541546452249703E-2</v>
      </c>
      <c r="G147" s="141">
        <v>4.9999999999998934E-3</v>
      </c>
      <c r="H147" s="376">
        <v>0.04</v>
      </c>
      <c r="I147" s="377">
        <v>0.04</v>
      </c>
      <c r="J147" s="296">
        <v>930</v>
      </c>
      <c r="K147" s="296">
        <v>933.33333333333326</v>
      </c>
      <c r="L147" s="295">
        <v>151.78435905139045</v>
      </c>
      <c r="M147" s="294">
        <f t="shared" si="20"/>
        <v>9.9198504845809943E-3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160.38512386234248</v>
      </c>
      <c r="D148" s="141">
        <f t="shared" ca="1" si="22"/>
        <v>1.9695041127570034E-2</v>
      </c>
      <c r="E148" s="141">
        <f t="shared" si="25"/>
        <v>1.9212655289665426E-2</v>
      </c>
      <c r="F148" s="141">
        <f t="shared" si="23"/>
        <v>1.9845978087499772E-2</v>
      </c>
      <c r="G148" s="141">
        <v>4.9999999999998934E-3</v>
      </c>
      <c r="H148" s="376">
        <v>0.04</v>
      </c>
      <c r="I148" s="377">
        <v>0.04</v>
      </c>
      <c r="J148" s="296">
        <v>920</v>
      </c>
      <c r="K148" s="296">
        <v>923.33333333333326</v>
      </c>
      <c r="L148" s="295">
        <v>152.59622738021119</v>
      </c>
      <c r="M148" s="294">
        <f t="shared" si="20"/>
        <v>5.3488273356667726E-3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157.28842003635896</v>
      </c>
      <c r="D149" s="141">
        <f t="shared" ca="1" si="22"/>
        <v>1.9845706426353082E-2</v>
      </c>
      <c r="E149" s="141">
        <f t="shared" si="25"/>
        <v>1.8722459547162229E-2</v>
      </c>
      <c r="F149" s="141">
        <f t="shared" si="23"/>
        <v>2.0150500624999346E-2</v>
      </c>
      <c r="G149" s="141">
        <v>4.9999999999998934E-3</v>
      </c>
      <c r="H149" s="376">
        <v>0.04</v>
      </c>
      <c r="I149" s="377">
        <v>0.04</v>
      </c>
      <c r="J149" s="296">
        <v>910</v>
      </c>
      <c r="K149" s="296">
        <v>913.33333333333326</v>
      </c>
      <c r="L149" s="295">
        <v>154.0533168038499</v>
      </c>
      <c r="M149" s="294">
        <f t="shared" si="20"/>
        <v>9.5486595484972625E-3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.5" thickBot="1">
      <c r="A150" s="293">
        <f t="shared" si="21"/>
        <v>46722</v>
      </c>
      <c r="B150" s="293" t="s">
        <v>125</v>
      </c>
      <c r="C150" s="138">
        <v>170.96755996119867</v>
      </c>
      <c r="D150" s="136">
        <f t="shared" ca="1" si="22"/>
        <v>1.9926315950654638E-2</v>
      </c>
      <c r="E150" s="136">
        <f t="shared" si="25"/>
        <v>1.9926315950654638E-2</v>
      </c>
      <c r="F150" s="136">
        <f t="shared" si="23"/>
        <v>2.0150500624999568E-2</v>
      </c>
      <c r="G150" s="136">
        <v>4.9999999999998934E-3</v>
      </c>
      <c r="H150" s="378">
        <v>0.04</v>
      </c>
      <c r="I150" s="379">
        <v>0.04</v>
      </c>
      <c r="J150" s="292">
        <v>900</v>
      </c>
      <c r="K150" s="292">
        <v>903.33333333333326</v>
      </c>
      <c r="L150" s="138">
        <v>154.80227440672465</v>
      </c>
      <c r="M150" s="137">
        <f t="shared" si="20"/>
        <v>4.8616778814853934E-3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5.75" thickTop="1">
      <c r="A151" s="297">
        <f t="shared" si="21"/>
        <v>46813</v>
      </c>
      <c r="B151" s="297" t="s">
        <v>126</v>
      </c>
      <c r="C151" s="295">
        <v>160.84255205244091</v>
      </c>
      <c r="D151" s="141">
        <f t="shared" ca="1" si="22"/>
        <v>2.0150500624999568E-2</v>
      </c>
      <c r="E151" s="141">
        <f t="shared" si="25"/>
        <v>2.0075284157237139E-2</v>
      </c>
      <c r="F151" s="141">
        <f t="shared" si="23"/>
        <v>2.0150500624999568E-2</v>
      </c>
      <c r="G151" s="141">
        <v>4.9999999999998934E-3</v>
      </c>
      <c r="H151" s="376">
        <v>0.04</v>
      </c>
      <c r="I151" s="377">
        <v>0.04</v>
      </c>
      <c r="J151" s="296">
        <v>900</v>
      </c>
      <c r="K151" s="296">
        <v>900</v>
      </c>
      <c r="L151" s="295">
        <v>156.33788982351243</v>
      </c>
      <c r="M151" s="294">
        <f t="shared" si="20"/>
        <v>9.9198504845809943E-3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163.61696440097126</v>
      </c>
      <c r="D152" s="141">
        <f t="shared" ca="1" si="22"/>
        <v>2.0150500624999568E-2</v>
      </c>
      <c r="E152" s="141">
        <f t="shared" si="25"/>
        <v>2.015050062499979E-2</v>
      </c>
      <c r="F152" s="141">
        <f t="shared" si="23"/>
        <v>2.0150500624999568E-2</v>
      </c>
      <c r="G152" s="141">
        <v>4.9999999999998934E-3</v>
      </c>
      <c r="H152" s="376">
        <v>0.04</v>
      </c>
      <c r="I152" s="377">
        <v>0.04</v>
      </c>
      <c r="J152" s="296">
        <v>900</v>
      </c>
      <c r="K152" s="296">
        <v>900</v>
      </c>
      <c r="L152" s="295">
        <v>157.17411420220088</v>
      </c>
      <c r="M152" s="294">
        <f t="shared" si="20"/>
        <v>5.3488273356667726E-3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160.45786044260683</v>
      </c>
      <c r="D153" s="141">
        <f t="shared" ca="1" si="22"/>
        <v>2.015050062499979E-2</v>
      </c>
      <c r="E153" s="141">
        <f t="shared" si="25"/>
        <v>2.0150500624999568E-2</v>
      </c>
      <c r="F153" s="141">
        <f t="shared" si="23"/>
        <v>2.015050062499979E-2</v>
      </c>
      <c r="G153" s="141">
        <v>4.9999999999998934E-3</v>
      </c>
      <c r="H153" s="376">
        <v>0.04</v>
      </c>
      <c r="I153" s="377">
        <v>0.04</v>
      </c>
      <c r="J153" s="296">
        <v>900</v>
      </c>
      <c r="K153" s="296">
        <v>900</v>
      </c>
      <c r="L153" s="295">
        <v>158.67491630855434</v>
      </c>
      <c r="M153" s="294">
        <f t="shared" si="20"/>
        <v>9.5486595484972625E-3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.5" thickBot="1">
      <c r="A154" s="293">
        <f t="shared" si="21"/>
        <v>47088</v>
      </c>
      <c r="B154" s="293" t="s">
        <v>129</v>
      </c>
      <c r="C154" s="138">
        <v>174.41264188505147</v>
      </c>
      <c r="D154" s="136">
        <f t="shared" ca="1" si="22"/>
        <v>2.0150500624999568E-2</v>
      </c>
      <c r="E154" s="136">
        <f t="shared" si="25"/>
        <v>2.0150500624999568E-2</v>
      </c>
      <c r="F154" s="136">
        <f t="shared" si="23"/>
        <v>2.0150500624999568E-2</v>
      </c>
      <c r="G154" s="136">
        <v>4.9999999999998934E-3</v>
      </c>
      <c r="H154" s="378">
        <v>0.04</v>
      </c>
      <c r="I154" s="379">
        <v>0.04</v>
      </c>
      <c r="J154" s="292">
        <v>900</v>
      </c>
      <c r="K154" s="292">
        <v>900</v>
      </c>
      <c r="L154" s="138">
        <v>159.44634263951821</v>
      </c>
      <c r="M154" s="137">
        <f t="shared" si="20"/>
        <v>4.8616778814856154E-3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5.75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 ht="15.75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 ht="15.75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Z6" sqref="Z6"/>
    </sheetView>
  </sheetViews>
  <sheetFormatPr defaultColWidth="9.140625" defaultRowHeight="12.95" customHeight="1" outlineLevelCol="1"/>
  <cols>
    <col min="1" max="1" width="9.140625" style="334" hidden="1" customWidth="1"/>
    <col min="2" max="2" width="7.42578125" style="334" bestFit="1" customWidth="1"/>
    <col min="3" max="3" width="40.140625" style="335" customWidth="1"/>
    <col min="4" max="14" width="7.85546875" style="336" hidden="1" customWidth="1" outlineLevel="1"/>
    <col min="15" max="15" width="8" style="335" hidden="1" customWidth="1" outlineLevel="1"/>
    <col min="16" max="20" width="7.85546875" style="335" hidden="1" customWidth="1" outlineLevel="1"/>
    <col min="21" max="21" width="7.85546875" style="335" customWidth="1" collapsed="1"/>
    <col min="22" max="24" width="7.85546875" style="335" customWidth="1"/>
    <col min="25" max="16384" width="9.140625" style="334"/>
  </cols>
  <sheetData>
    <row r="1" spans="3:29" ht="66" customHeight="1"/>
    <row r="2" spans="3:29" ht="12.95" customHeight="1">
      <c r="C2" s="358"/>
      <c r="D2" s="358">
        <v>2003</v>
      </c>
      <c r="E2" s="358">
        <v>2004</v>
      </c>
      <c r="F2" s="358">
        <v>2005</v>
      </c>
      <c r="G2" s="358">
        <v>2006</v>
      </c>
      <c r="H2" s="358">
        <v>2007</v>
      </c>
      <c r="I2" s="358">
        <v>2008</v>
      </c>
      <c r="J2" s="358">
        <v>2009</v>
      </c>
      <c r="K2" s="358">
        <v>2010</v>
      </c>
      <c r="L2" s="358">
        <v>2011</v>
      </c>
      <c r="M2" s="358">
        <v>2012</v>
      </c>
      <c r="N2" s="358">
        <v>2013</v>
      </c>
      <c r="O2" s="358">
        <v>2014</v>
      </c>
      <c r="P2" s="358">
        <v>2015</v>
      </c>
      <c r="Q2" s="358">
        <v>2016</v>
      </c>
      <c r="R2" s="358">
        <v>2017</v>
      </c>
      <c r="S2" s="358">
        <v>2018</v>
      </c>
      <c r="T2" s="358" t="s">
        <v>215</v>
      </c>
      <c r="U2" s="358">
        <v>2020</v>
      </c>
      <c r="V2" s="358">
        <v>2021</v>
      </c>
      <c r="W2" s="358">
        <v>2022</v>
      </c>
      <c r="X2" s="358">
        <v>2023</v>
      </c>
      <c r="Y2" s="358">
        <v>2024</v>
      </c>
      <c r="Z2" s="357" t="s">
        <v>103</v>
      </c>
      <c r="AA2" s="357" t="s">
        <v>112</v>
      </c>
      <c r="AB2" s="357" t="s">
        <v>121</v>
      </c>
      <c r="AC2" s="357" t="s">
        <v>130</v>
      </c>
    </row>
    <row r="3" spans="3:29" ht="15.95" customHeight="1">
      <c r="C3" s="356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Y3" s="335"/>
      <c r="Z3" s="335"/>
      <c r="AA3" s="335"/>
    </row>
    <row r="4" spans="3:29" ht="14.1" customHeight="1">
      <c r="C4" s="354" t="s">
        <v>118</v>
      </c>
      <c r="D4" s="353"/>
      <c r="E4" s="353"/>
      <c r="F4" s="353"/>
      <c r="G4" s="353">
        <v>6.7000000000000004E-2</v>
      </c>
      <c r="H4" s="352">
        <v>6.7000000000000004E-2</v>
      </c>
      <c r="I4" s="352">
        <v>3.3000000000000002E-2</v>
      </c>
      <c r="J4" s="352">
        <v>1.0999999999999999E-2</v>
      </c>
      <c r="K4" s="352">
        <v>4.4999999999999998E-2</v>
      </c>
      <c r="L4" s="352">
        <v>6.9000000000000006E-2</v>
      </c>
      <c r="M4" s="352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352">
        <v>2.0873825016279657E-2</v>
      </c>
      <c r="R4" s="126">
        <v>1.3593608678874602E-2</v>
      </c>
      <c r="S4" s="126">
        <v>2.5643242827770196E-2</v>
      </c>
      <c r="T4" s="126">
        <v>3.1868553924553344E-2</v>
      </c>
      <c r="U4" s="126">
        <v>-7.1859141376085844E-2</v>
      </c>
      <c r="V4" s="126">
        <v>0.10801198190487837</v>
      </c>
      <c r="W4" s="126">
        <v>7.3282772942797836E-2</v>
      </c>
      <c r="X4" s="126">
        <v>7.1238003197431343E-3</v>
      </c>
      <c r="Y4" s="126">
        <v>1.7437589910428208E-2</v>
      </c>
      <c r="Z4" s="351">
        <v>2.2238365561855655E-2</v>
      </c>
      <c r="AA4" s="351">
        <v>2.5865585028039817E-2</v>
      </c>
      <c r="AB4" s="351">
        <v>3.0321307121734753E-2</v>
      </c>
      <c r="AC4" s="351">
        <v>2.9947599371594524E-2</v>
      </c>
    </row>
    <row r="5" spans="3:29" ht="14.1" customHeight="1">
      <c r="C5" s="346" t="s">
        <v>117</v>
      </c>
      <c r="D5" s="350">
        <v>6.4906387872674109E-2</v>
      </c>
      <c r="E5" s="350">
        <v>5.4975244356998632E-2</v>
      </c>
      <c r="F5" s="350">
        <v>4.8549006749255108E-2</v>
      </c>
      <c r="G5" s="350">
        <v>4.4779068881207751E-2</v>
      </c>
      <c r="H5" s="350">
        <v>5.6940698968099834E-2</v>
      </c>
      <c r="I5" s="350">
        <v>7.674755050699722E-2</v>
      </c>
      <c r="J5" s="350">
        <v>2.001810000000015E-2</v>
      </c>
      <c r="K5" s="350">
        <v>3.1712182362253927E-2</v>
      </c>
      <c r="L5" s="349">
        <v>3.7257887020388791E-2</v>
      </c>
      <c r="M5" s="349">
        <v>2.4367900329791192E-2</v>
      </c>
      <c r="N5" s="349">
        <v>1.9E-2</v>
      </c>
      <c r="O5" s="349">
        <v>3.6999999999999998E-2</v>
      </c>
      <c r="P5" s="349">
        <v>6.7690890973362228E-2</v>
      </c>
      <c r="Q5" s="349">
        <v>5.7474083775032048E-2</v>
      </c>
      <c r="R5" s="349">
        <v>4.0886216500532591E-2</v>
      </c>
      <c r="S5" s="349">
        <v>3.1780009770695061E-2</v>
      </c>
      <c r="T5" s="349">
        <v>3.8000000000000034E-2</v>
      </c>
      <c r="U5" s="348">
        <v>1.6184971098265999E-2</v>
      </c>
      <c r="V5" s="348">
        <v>5.6219188471748227E-2</v>
      </c>
      <c r="W5" s="348">
        <v>0.13121714860709988</v>
      </c>
      <c r="X5" s="348">
        <v>9.2755693088947044E-2</v>
      </c>
      <c r="Y5" s="348">
        <v>5.1989544002323473E-2</v>
      </c>
      <c r="Z5" s="347">
        <v>4.8035298975177554E-2</v>
      </c>
      <c r="AA5" s="347">
        <v>3.496124745158169E-2</v>
      </c>
      <c r="AB5" s="347">
        <v>3.0620667595004036E-2</v>
      </c>
      <c r="AC5" s="347">
        <v>3.001596344206825E-2</v>
      </c>
    </row>
    <row r="6" spans="3:29" ht="14.1" customHeight="1">
      <c r="C6" s="346" t="s">
        <v>214</v>
      </c>
      <c r="D6" s="345">
        <v>2778.21</v>
      </c>
      <c r="E6" s="345">
        <v>2389.75</v>
      </c>
      <c r="F6" s="345">
        <v>2284.2199999999998</v>
      </c>
      <c r="G6" s="345">
        <v>2238.79</v>
      </c>
      <c r="H6" s="345">
        <v>2014.76</v>
      </c>
      <c r="I6" s="345">
        <v>2243.59</v>
      </c>
      <c r="J6" s="345">
        <v>2043.79</v>
      </c>
      <c r="K6" s="345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344">
        <v>3432.5</v>
      </c>
      <c r="V6" s="344">
        <v>3981.16</v>
      </c>
      <c r="W6" s="344">
        <v>4810.2</v>
      </c>
      <c r="X6" s="344">
        <v>3822.05</v>
      </c>
      <c r="Y6" s="344">
        <v>4409.1499999999996</v>
      </c>
      <c r="Z6" s="343">
        <v>4400</v>
      </c>
      <c r="AA6" s="343">
        <v>4300</v>
      </c>
      <c r="AB6" s="343">
        <v>4100</v>
      </c>
      <c r="AC6" s="343">
        <v>4000</v>
      </c>
    </row>
    <row r="7" spans="3:29" ht="14.1" customHeight="1">
      <c r="C7" s="342" t="s">
        <v>120</v>
      </c>
      <c r="D7" s="341">
        <v>7.2499999999999995E-2</v>
      </c>
      <c r="E7" s="341">
        <v>6.5000000000000002E-2</v>
      </c>
      <c r="F7" s="341">
        <v>0.06</v>
      </c>
      <c r="G7" s="341">
        <v>7.4999999999999997E-2</v>
      </c>
      <c r="H7" s="341">
        <v>9.5000000000000001E-2</v>
      </c>
      <c r="I7" s="340">
        <v>9.5000000000000001E-2</v>
      </c>
      <c r="J7" s="340">
        <v>3.5000000000000003E-2</v>
      </c>
      <c r="K7" s="340">
        <v>0.03</v>
      </c>
      <c r="L7" s="339">
        <v>4.7500000000000001E-2</v>
      </c>
      <c r="M7" s="339">
        <v>4.2500000000000003E-2</v>
      </c>
      <c r="N7" s="339">
        <v>3.2500000000000001E-2</v>
      </c>
      <c r="O7" s="339">
        <v>4.4999999999999998E-2</v>
      </c>
      <c r="P7" s="339">
        <v>5.7500000000000002E-2</v>
      </c>
      <c r="Q7" s="339">
        <v>7.4999999999999997E-2</v>
      </c>
      <c r="R7" s="339">
        <v>4.7500000000000001E-2</v>
      </c>
      <c r="S7" s="339">
        <v>4.2500000000000003E-2</v>
      </c>
      <c r="T7" s="339">
        <v>4.2500000000000003E-2</v>
      </c>
      <c r="U7" s="338">
        <v>1.7500000000000002E-2</v>
      </c>
      <c r="V7" s="338">
        <v>0.03</v>
      </c>
      <c r="W7" s="338">
        <v>0.12</v>
      </c>
      <c r="X7" s="338">
        <v>0.13</v>
      </c>
      <c r="Y7" s="338">
        <v>9.5000000000000001E-2</v>
      </c>
      <c r="Z7" s="337">
        <v>8.5000000000000006E-2</v>
      </c>
      <c r="AA7" s="337">
        <v>7.7499999999999999E-2</v>
      </c>
      <c r="AB7" s="337">
        <v>7.7499999999999999E-2</v>
      </c>
      <c r="AC7" s="337">
        <v>7.7499999999999999E-2</v>
      </c>
    </row>
    <row r="9" spans="3:29" ht="12.95" customHeight="1">
      <c r="U9" s="335" t="s">
        <v>213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F150" sqref="F150"/>
    </sheetView>
  </sheetViews>
  <sheetFormatPr defaultColWidth="9.140625" defaultRowHeight="15"/>
  <cols>
    <col min="1" max="1" width="10.85546875" style="286" hidden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6" width="9.140625" style="286"/>
    <col min="17" max="17" width="7.85546875" style="286" customWidth="1"/>
    <col min="18" max="19" width="9.140625" style="286"/>
    <col min="20" max="20" width="13.7109375" style="286" customWidth="1"/>
    <col min="21" max="16384" width="9.140625" style="286"/>
  </cols>
  <sheetData>
    <row r="1" spans="1:40" ht="15.75">
      <c r="A1" s="325"/>
      <c r="B1" s="325"/>
      <c r="C1" s="564" t="s">
        <v>211</v>
      </c>
      <c r="D1" s="565"/>
      <c r="E1" s="565"/>
      <c r="F1" s="565"/>
      <c r="G1" s="566"/>
      <c r="H1" s="567" t="s">
        <v>200</v>
      </c>
      <c r="I1" s="568"/>
      <c r="J1" s="564" t="s">
        <v>1</v>
      </c>
      <c r="K1" s="566"/>
      <c r="L1" s="564" t="s">
        <v>2</v>
      </c>
      <c r="M1" s="565"/>
      <c r="N1" s="565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362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362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362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362" customFormat="1" ht="15.75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363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362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362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362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362" customFormat="1" ht="15.75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362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362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362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362" customFormat="1" ht="15.75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362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362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362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362" customFormat="1" ht="15.75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368">
        <v>0.26</v>
      </c>
      <c r="I34" s="301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367">
        <v>0.2</v>
      </c>
      <c r="I35" s="372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367">
        <v>0.18</v>
      </c>
      <c r="I36" s="372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367">
        <v>0.16</v>
      </c>
      <c r="I37" s="372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368">
        <v>0.12</v>
      </c>
      <c r="I38" s="373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367">
        <v>0.12</v>
      </c>
      <c r="I39" s="372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367">
        <v>0.12</v>
      </c>
      <c r="I40" s="372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367">
        <v>0.12</v>
      </c>
      <c r="I41" s="372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368">
        <v>0.12</v>
      </c>
      <c r="I42" s="373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367">
        <v>0.115</v>
      </c>
      <c r="I43" s="372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367">
        <v>0.115</v>
      </c>
      <c r="I44" s="372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367">
        <v>9.5000000000000001E-2</v>
      </c>
      <c r="I45" s="372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368">
        <v>8.5000000000000006E-2</v>
      </c>
      <c r="I46" s="373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362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367">
        <v>7.2499999999999995E-2</v>
      </c>
      <c r="I47" s="372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362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367">
        <v>5.2499999999999998E-2</v>
      </c>
      <c r="I48" s="372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362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367">
        <v>5.2499999999999998E-2</v>
      </c>
      <c r="I49" s="372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362" customFormat="1" ht="15.75">
      <c r="A50" s="310">
        <v>37591</v>
      </c>
      <c r="B50" s="310" t="s">
        <v>15</v>
      </c>
      <c r="C50" s="154"/>
      <c r="D50" s="153"/>
      <c r="E50" s="153"/>
      <c r="F50" s="153"/>
      <c r="G50" s="153"/>
      <c r="H50" s="368">
        <v>5.2499999999999998E-2</v>
      </c>
      <c r="I50" s="373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367">
        <v>6.25E-2</v>
      </c>
      <c r="I51" s="372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367">
        <v>7.2499999999999995E-2</v>
      </c>
      <c r="I52" s="372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367">
        <v>7.2499999999999995E-2</v>
      </c>
      <c r="I53" s="372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368">
        <v>7.2499999999999995E-2</v>
      </c>
      <c r="I54" s="373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367">
        <v>6.7500000000000004E-2</v>
      </c>
      <c r="I55" s="372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367">
        <v>6.7500000000000004E-2</v>
      </c>
      <c r="I56" s="372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367">
        <v>6.7500000000000004E-2</v>
      </c>
      <c r="I57" s="372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368">
        <v>6.5000000000000002E-2</v>
      </c>
      <c r="I58" s="373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94.048677989330372</v>
      </c>
      <c r="D59" s="151"/>
      <c r="E59" s="151"/>
      <c r="F59" s="151"/>
      <c r="G59" s="151"/>
      <c r="H59" s="367">
        <v>6.5000000000000002E-2</v>
      </c>
      <c r="I59" s="372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97.539819848508799</v>
      </c>
      <c r="D60" s="151"/>
      <c r="E60" s="151"/>
      <c r="F60" s="151"/>
      <c r="G60" s="151">
        <v>1.8286368374516693E-2</v>
      </c>
      <c r="H60" s="367">
        <v>6.5000000000000002E-2</v>
      </c>
      <c r="I60" s="372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100.38939672315065</v>
      </c>
      <c r="D61" s="151"/>
      <c r="E61" s="151"/>
      <c r="F61" s="151"/>
      <c r="G61" s="151">
        <v>4.8282918591069368E-4</v>
      </c>
      <c r="H61" s="367">
        <v>0.06</v>
      </c>
      <c r="I61" s="372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108.02210543901016</v>
      </c>
      <c r="D62" s="153"/>
      <c r="E62" s="153"/>
      <c r="F62" s="153"/>
      <c r="G62" s="153">
        <v>1.9979172970504111E-2</v>
      </c>
      <c r="H62" s="368">
        <v>0.06</v>
      </c>
      <c r="I62" s="373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100.04855524041898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6.3795444862811079E-2</v>
      </c>
      <c r="E63" s="151"/>
      <c r="F63" s="151">
        <f t="shared" ref="F63:F94" si="5">C63/C59-1</f>
        <v>6.3795444862811079E-2</v>
      </c>
      <c r="G63" s="151">
        <v>2.1606111734722599E-2</v>
      </c>
      <c r="H63" s="367">
        <v>0.06</v>
      </c>
      <c r="I63" s="372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102.73272600383171</v>
      </c>
      <c r="D64" s="151">
        <f t="shared" ca="1" si="4"/>
        <v>5.8420957065413948E-2</v>
      </c>
      <c r="E64" s="151"/>
      <c r="F64" s="151">
        <f t="shared" si="5"/>
        <v>5.3238832749415987E-2</v>
      </c>
      <c r="G64" s="151">
        <v>1.267249231747436E-2</v>
      </c>
      <c r="H64" s="367">
        <v>6.5000000000000002E-2</v>
      </c>
      <c r="I64" s="372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108.07185468161065</v>
      </c>
      <c r="D65" s="151">
        <f t="shared" ca="1" si="4"/>
        <v>6.4646131493111492E-2</v>
      </c>
      <c r="E65" s="151"/>
      <c r="F65" s="151">
        <f t="shared" si="5"/>
        <v>7.6526587560301174E-2</v>
      </c>
      <c r="G65" s="151">
        <v>2.0352778561184781E-2</v>
      </c>
      <c r="H65" s="367">
        <v>7.0000000000000007E-2</v>
      </c>
      <c r="I65" s="372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116.01433886791472</v>
      </c>
      <c r="D66" s="153">
        <f t="shared" ca="1" si="4"/>
        <v>6.716868698444034E-2</v>
      </c>
      <c r="E66" s="361">
        <f t="shared" ref="E66:E97" si="6">AVERAGE(C63:C66)/AVERAGE(C59:C62)-1</f>
        <v>6.716868698444034E-2</v>
      </c>
      <c r="F66" s="153">
        <f t="shared" si="5"/>
        <v>7.3987017716637737E-2</v>
      </c>
      <c r="G66" s="153">
        <v>1.7808926116704482E-2</v>
      </c>
      <c r="H66" s="368">
        <v>7.4999999999999997E-2</v>
      </c>
      <c r="I66" s="373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106.76377228015058</v>
      </c>
      <c r="D67" s="151">
        <f t="shared" ca="1" si="4"/>
        <v>6.7119580323721673E-2</v>
      </c>
      <c r="E67" s="151">
        <f t="shared" si="6"/>
        <v>6.7937987491953455E-2</v>
      </c>
      <c r="F67" s="151">
        <f t="shared" si="5"/>
        <v>6.7119580323721673E-2</v>
      </c>
      <c r="G67" s="151">
        <v>1.5372025412934365E-2</v>
      </c>
      <c r="H67" s="367">
        <v>8.2500000000000004E-2</v>
      </c>
      <c r="I67" s="372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109.78120561027538</v>
      </c>
      <c r="D68" s="151">
        <f t="shared" ca="1" si="4"/>
        <v>6.7874591588149791E-2</v>
      </c>
      <c r="E68" s="151">
        <f t="shared" si="6"/>
        <v>7.1592667044557023E-2</v>
      </c>
      <c r="F68" s="151">
        <f t="shared" si="5"/>
        <v>6.8609876138016279E-2</v>
      </c>
      <c r="G68" s="151">
        <v>1.2529367883613807E-2</v>
      </c>
      <c r="H68" s="367">
        <v>0.09</v>
      </c>
      <c r="I68" s="372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115.47954442303757</v>
      </c>
      <c r="D69" s="151">
        <f t="shared" ca="1" si="4"/>
        <v>6.8107359845491544E-2</v>
      </c>
      <c r="E69" s="151">
        <f t="shared" si="6"/>
        <v>6.9623641926124469E-2</v>
      </c>
      <c r="F69" s="151">
        <f t="shared" si="5"/>
        <v>6.8544115979601195E-2</v>
      </c>
      <c r="G69" s="151">
        <v>2.1281218617283049E-2</v>
      </c>
      <c r="H69" s="367">
        <v>9.2499999999999999E-2</v>
      </c>
      <c r="I69" s="372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123.60611400408727</v>
      </c>
      <c r="D70" s="153">
        <f t="shared" ca="1" si="4"/>
        <v>6.738194690909749E-2</v>
      </c>
      <c r="E70" s="153">
        <f t="shared" si="6"/>
        <v>6.738194690909749E-2</v>
      </c>
      <c r="F70" s="153">
        <f t="shared" si="5"/>
        <v>6.5438248498023821E-2</v>
      </c>
      <c r="G70" s="153">
        <v>1.4655933398383558E-2</v>
      </c>
      <c r="H70" s="368">
        <v>9.5000000000000001E-2</v>
      </c>
      <c r="I70" s="373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112.29293867448746</v>
      </c>
      <c r="D71" s="151">
        <f t="shared" ca="1" si="4"/>
        <v>5.1788788240155315E-2</v>
      </c>
      <c r="E71" s="151">
        <f t="shared" si="6"/>
        <v>6.3602886825956162E-2</v>
      </c>
      <c r="F71" s="151">
        <f t="shared" si="5"/>
        <v>5.1788788240155315E-2</v>
      </c>
      <c r="G71" s="151">
        <v>4.7333174168695535E-3</v>
      </c>
      <c r="H71" s="367">
        <v>9.7500000000000003E-2</v>
      </c>
      <c r="I71" s="372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115.03666100562762</v>
      </c>
      <c r="D72" s="151">
        <f t="shared" ca="1" si="4"/>
        <v>4.9803148956639509E-2</v>
      </c>
      <c r="E72" s="151">
        <f t="shared" si="6"/>
        <v>5.8516256539518086E-2</v>
      </c>
      <c r="F72" s="151">
        <f t="shared" si="5"/>
        <v>4.7872086721375329E-2</v>
      </c>
      <c r="G72" s="151">
        <v>1.4853190566146424E-3</v>
      </c>
      <c r="H72" s="367">
        <v>9.7500000000000003E-2</v>
      </c>
      <c r="I72" s="372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119.3139504620753</v>
      </c>
      <c r="D73" s="151">
        <f t="shared" ca="1" si="4"/>
        <v>4.4029964193202265E-2</v>
      </c>
      <c r="E73" s="151">
        <f t="shared" si="6"/>
        <v>4.9573385010252213E-2</v>
      </c>
      <c r="F73" s="151">
        <f t="shared" si="5"/>
        <v>3.320420129985191E-2</v>
      </c>
      <c r="G73" s="151">
        <v>1.1540786998637032E-2</v>
      </c>
      <c r="H73" s="367">
        <v>0.1</v>
      </c>
      <c r="I73" s="372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123.94747292653021</v>
      </c>
      <c r="D74" s="153">
        <f t="shared" ca="1" si="4"/>
        <v>3.2834461861654063E-2</v>
      </c>
      <c r="E74" s="153">
        <f t="shared" si="6"/>
        <v>3.2834461861654063E-2</v>
      </c>
      <c r="F74" s="153">
        <f t="shared" si="5"/>
        <v>2.7616669708721009E-3</v>
      </c>
      <c r="G74" s="153">
        <v>-1.4549468751425265E-2</v>
      </c>
      <c r="H74" s="368">
        <v>9.5000000000000001E-2</v>
      </c>
      <c r="I74" s="373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112.4550455694549</v>
      </c>
      <c r="D75" s="151">
        <f t="shared" ca="1" si="4"/>
        <v>1.4436072016723589E-3</v>
      </c>
      <c r="E75" s="151">
        <f t="shared" si="6"/>
        <v>2.0802609410850659E-2</v>
      </c>
      <c r="F75" s="151">
        <f t="shared" si="5"/>
        <v>1.4436072016723589E-3</v>
      </c>
      <c r="G75" s="151">
        <v>6.2513267304331599E-4</v>
      </c>
      <c r="H75" s="367">
        <v>7.0000000000000007E-2</v>
      </c>
      <c r="I75" s="372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115.83409718843096</v>
      </c>
      <c r="D76" s="151">
        <f t="shared" ca="1" si="4"/>
        <v>4.2209333017828587E-3</v>
      </c>
      <c r="E76" s="151">
        <f t="shared" si="6"/>
        <v>1.1010163046747401E-2</v>
      </c>
      <c r="F76" s="151">
        <f t="shared" si="5"/>
        <v>6.9320178092124873E-3</v>
      </c>
      <c r="G76" s="151">
        <v>1.0638523659212362E-2</v>
      </c>
      <c r="H76" s="367">
        <v>4.4999999999999998E-2</v>
      </c>
      <c r="I76" s="372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119.94821653463252</v>
      </c>
      <c r="D77" s="151">
        <f t="shared" ca="1" si="4"/>
        <v>4.5978329891733782E-3</v>
      </c>
      <c r="E77" s="151">
        <f t="shared" si="6"/>
        <v>4.1151928864939791E-3</v>
      </c>
      <c r="F77" s="151">
        <f t="shared" si="5"/>
        <v>5.3159422691215763E-3</v>
      </c>
      <c r="G77" s="151">
        <v>1.0187923797964293E-2</v>
      </c>
      <c r="H77" s="367">
        <v>0.04</v>
      </c>
      <c r="I77" s="372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127.71674799635831</v>
      </c>
      <c r="D78" s="153">
        <f t="shared" ca="1" si="4"/>
        <v>1.1396486454806176E-2</v>
      </c>
      <c r="E78" s="153">
        <f t="shared" si="6"/>
        <v>1.1396486454806176E-2</v>
      </c>
      <c r="F78" s="153">
        <f t="shared" si="5"/>
        <v>3.0410261547343831E-2</v>
      </c>
      <c r="G78" s="153">
        <v>1.019820878642963E-2</v>
      </c>
      <c r="H78" s="368">
        <v>3.5000000000000003E-2</v>
      </c>
      <c r="I78" s="373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116.81741757008454</v>
      </c>
      <c r="D79" s="151">
        <f t="shared" ca="1" si="4"/>
        <v>3.8792141148840997E-2</v>
      </c>
      <c r="E79" s="151">
        <f t="shared" si="6"/>
        <v>2.0314998917916993E-2</v>
      </c>
      <c r="F79" s="151">
        <f t="shared" si="5"/>
        <v>3.8792141148840997E-2</v>
      </c>
      <c r="G79" s="151">
        <v>7.22081808563102E-3</v>
      </c>
      <c r="H79" s="367">
        <v>3.5000000000000003E-2</v>
      </c>
      <c r="I79" s="374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121.19200572543218</v>
      </c>
      <c r="D80" s="151">
        <f t="shared" ca="1" si="4"/>
        <v>4.2578812203696526E-2</v>
      </c>
      <c r="E80" s="151">
        <f t="shared" si="6"/>
        <v>2.9951870899945998E-2</v>
      </c>
      <c r="F80" s="151">
        <f t="shared" si="5"/>
        <v>4.6255020473680908E-2</v>
      </c>
      <c r="G80" s="151">
        <v>1.6142336482816821E-2</v>
      </c>
      <c r="H80" s="367">
        <v>0.03</v>
      </c>
      <c r="I80" s="374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124.80496240241085</v>
      </c>
      <c r="D81" s="151">
        <f t="shared" ca="1" si="4"/>
        <v>4.1859455961370973E-2</v>
      </c>
      <c r="E81" s="151">
        <f t="shared" si="6"/>
        <v>3.8854067778963275E-2</v>
      </c>
      <c r="F81" s="151">
        <f t="shared" si="5"/>
        <v>4.049035498894682E-2</v>
      </c>
      <c r="G81" s="151">
        <v>7.4767526201720003E-3</v>
      </c>
      <c r="H81" s="367">
        <v>0.03</v>
      </c>
      <c r="I81" s="372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134.5322355706675</v>
      </c>
      <c r="D82" s="153">
        <f t="shared" ca="1" si="4"/>
        <v>4.4946589707091977E-2</v>
      </c>
      <c r="E82" s="153">
        <f t="shared" si="6"/>
        <v>4.4946589707091977E-2</v>
      </c>
      <c r="F82" s="153">
        <f t="shared" si="5"/>
        <v>5.3364086396120225E-2</v>
      </c>
      <c r="G82" s="153">
        <v>2.2821327723914875E-2</v>
      </c>
      <c r="H82" s="368">
        <v>0.03</v>
      </c>
      <c r="I82" s="373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124.76361407406333</v>
      </c>
      <c r="D83" s="151">
        <f t="shared" ca="1" si="4"/>
        <v>6.8022360614259147E-2</v>
      </c>
      <c r="E83" s="151">
        <f t="shared" si="6"/>
        <v>5.1999753412610428E-2</v>
      </c>
      <c r="F83" s="151">
        <f t="shared" si="5"/>
        <v>6.8022360614259147E-2</v>
      </c>
      <c r="G83" s="151">
        <v>1.9254993015042077E-2</v>
      </c>
      <c r="H83" s="367">
        <v>3.5000000000000003E-2</v>
      </c>
      <c r="I83" s="374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129.41250426990592</v>
      </c>
      <c r="D84" s="151">
        <f t="shared" ca="1" si="4"/>
        <v>6.7924600734734941E-2</v>
      </c>
      <c r="E84" s="151">
        <f t="shared" si="6"/>
        <v>5.7320149442355861E-2</v>
      </c>
      <c r="F84" s="151">
        <f t="shared" si="5"/>
        <v>6.7830369629311882E-2</v>
      </c>
      <c r="G84" s="151">
        <v>1.5503621156981229E-2</v>
      </c>
      <c r="H84" s="367">
        <v>4.2500000000000003E-2</v>
      </c>
      <c r="I84" s="374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134.68617244137539</v>
      </c>
      <c r="D85" s="151">
        <f t="shared" ca="1" si="4"/>
        <v>7.1794025028280029E-2</v>
      </c>
      <c r="E85" s="151">
        <f t="shared" si="6"/>
        <v>6.6995528732754606E-2</v>
      </c>
      <c r="F85" s="151">
        <f t="shared" si="5"/>
        <v>7.9173214339862463E-2</v>
      </c>
      <c r="G85" s="151">
        <v>2.0374755977094594E-2</v>
      </c>
      <c r="H85" s="367">
        <v>4.4999999999999998E-2</v>
      </c>
      <c r="I85" s="374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143.0394365038039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6.3235408949015248E-2</v>
      </c>
      <c r="G86" s="153">
        <v>7.3069841039143935E-3</v>
      </c>
      <c r="H86" s="368">
        <v>4.7500000000000001E-2</v>
      </c>
      <c r="I86" s="373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132.41796868421707</v>
      </c>
      <c r="D87" s="151">
        <f t="shared" ca="1" si="4"/>
        <v>6.1350856713800361E-2</v>
      </c>
      <c r="E87" s="151">
        <f t="shared" si="6"/>
        <v>6.7808729753506825E-2</v>
      </c>
      <c r="F87" s="151">
        <f t="shared" si="5"/>
        <v>6.1350856713800361E-2</v>
      </c>
      <c r="G87" s="151">
        <v>1.5590007634327607E-2</v>
      </c>
      <c r="H87" s="367">
        <v>5.2499999999999998E-2</v>
      </c>
      <c r="I87" s="374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135.68552760374311</v>
      </c>
      <c r="D88" s="151">
        <f t="shared" ca="1" si="4"/>
        <v>5.479420346306263E-2</v>
      </c>
      <c r="E88" s="151">
        <f t="shared" si="6"/>
        <v>6.2930771002907671E-2</v>
      </c>
      <c r="F88" s="151">
        <f t="shared" si="5"/>
        <v>4.8473085110493086E-2</v>
      </c>
      <c r="G88" s="151">
        <v>3.7437110071965041E-3</v>
      </c>
      <c r="H88" s="367">
        <v>5.2499999999999998E-2</v>
      </c>
      <c r="I88" s="374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137.71532204533759</v>
      </c>
      <c r="D89" s="151">
        <f t="shared" ca="1" si="4"/>
        <v>4.3605481811331614E-2</v>
      </c>
      <c r="E89" s="151">
        <f t="shared" si="6"/>
        <v>4.8651117271656386E-2</v>
      </c>
      <c r="F89" s="151">
        <f t="shared" si="5"/>
        <v>2.249042755506836E-2</v>
      </c>
      <c r="G89" s="151">
        <v>-4.6619108173320267E-3</v>
      </c>
      <c r="H89" s="367">
        <v>4.7500000000000001E-2</v>
      </c>
      <c r="I89" s="374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146.89428618391389</v>
      </c>
      <c r="D90" s="153">
        <f t="shared" ca="1" si="4"/>
        <v>3.9126357671611212E-2</v>
      </c>
      <c r="E90" s="153">
        <f t="shared" si="6"/>
        <v>3.9126357671611212E-2</v>
      </c>
      <c r="F90" s="153">
        <f t="shared" si="5"/>
        <v>2.6949558627543002E-2</v>
      </c>
      <c r="G90" s="153">
        <v>1.2810798332365314E-2</v>
      </c>
      <c r="H90" s="368">
        <v>4.2500000000000003E-2</v>
      </c>
      <c r="I90" s="373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135.57719110950148</v>
      </c>
      <c r="D91" s="151">
        <f t="shared" ca="1" si="4"/>
        <v>2.38579586794474E-2</v>
      </c>
      <c r="E91" s="151">
        <f t="shared" si="6"/>
        <v>3.0240128117467791E-2</v>
      </c>
      <c r="F91" s="151">
        <f t="shared" si="5"/>
        <v>2.38579586794474E-2</v>
      </c>
      <c r="G91" s="151">
        <v>1.4355332319484049E-2</v>
      </c>
      <c r="H91" s="367">
        <v>3.2500000000000001E-2</v>
      </c>
      <c r="I91" s="374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142.97538752524895</v>
      </c>
      <c r="D92" s="151">
        <f t="shared" ca="1" si="4"/>
        <v>3.8974062223967598E-2</v>
      </c>
      <c r="E92" s="151">
        <f t="shared" si="6"/>
        <v>3.1755510039097379E-2</v>
      </c>
      <c r="F92" s="151">
        <f t="shared" si="5"/>
        <v>5.3726141986160769E-2</v>
      </c>
      <c r="G92" s="151">
        <v>2.8957008738985879E-2</v>
      </c>
      <c r="H92" s="367">
        <v>3.2500000000000001E-2</v>
      </c>
      <c r="I92" s="374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146.31822439339993</v>
      </c>
      <c r="D93" s="151">
        <f t="shared" ca="1" si="4"/>
        <v>4.694702126702599E-2</v>
      </c>
      <c r="E93" s="151">
        <f t="shared" si="6"/>
        <v>4.1735428360754501E-2</v>
      </c>
      <c r="F93" s="151">
        <f t="shared" si="5"/>
        <v>6.2468737830276844E-2</v>
      </c>
      <c r="G93" s="151">
        <v>5.1243462489647396E-3</v>
      </c>
      <c r="H93" s="367">
        <v>3.2500000000000001E-2</v>
      </c>
      <c r="I93" s="374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156.21855645892651</v>
      </c>
      <c r="D94" s="153">
        <f t="shared" ca="1" si="4"/>
        <v>5.1339935199567144E-2</v>
      </c>
      <c r="E94" s="153">
        <f t="shared" si="6"/>
        <v>5.1339935199567144E-2</v>
      </c>
      <c r="F94" s="153">
        <f t="shared" si="5"/>
        <v>6.3476058308615801E-2</v>
      </c>
      <c r="G94" s="153">
        <v>1.435846103909344E-2</v>
      </c>
      <c r="H94" s="368">
        <v>3.2500000000000001E-2</v>
      </c>
      <c r="I94" s="373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144.5280165587213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6.6020142296579376E-2</v>
      </c>
      <c r="E95" s="151">
        <f t="shared" si="6"/>
        <v>6.1467096557471068E-2</v>
      </c>
      <c r="F95" s="151">
        <f t="shared" ref="F95:F126" si="10">C95/C91-1</f>
        <v>6.6020142296579376E-2</v>
      </c>
      <c r="G95" s="151">
        <v>1.402106845953055E-2</v>
      </c>
      <c r="H95" s="367">
        <v>3.2500000000000001E-2</v>
      </c>
      <c r="I95" s="375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147.87486396106263</v>
      </c>
      <c r="D96" s="151">
        <f t="shared" ca="1" si="9"/>
        <v>4.9722396945370173E-2</v>
      </c>
      <c r="E96" s="151">
        <f t="shared" si="6"/>
        <v>5.6426861123370031E-2</v>
      </c>
      <c r="F96" s="151">
        <f t="shared" si="10"/>
        <v>3.4267971016679111E-2</v>
      </c>
      <c r="G96" s="151">
        <v>3.4783947475041099E-3</v>
      </c>
      <c r="H96" s="367">
        <v>0.04</v>
      </c>
      <c r="I96" s="375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152.73765979248162</v>
      </c>
      <c r="D97" s="151">
        <f t="shared" ca="1" si="9"/>
        <v>4.7708002384838188E-2</v>
      </c>
      <c r="E97" s="151">
        <f t="shared" si="6"/>
        <v>5.1759032017695494E-2</v>
      </c>
      <c r="F97" s="151">
        <f t="shared" si="10"/>
        <v>4.3873108942478867E-2</v>
      </c>
      <c r="G97" s="151">
        <v>9.6021289601324611E-3</v>
      </c>
      <c r="H97" s="367">
        <v>4.4999999999999998E-2</v>
      </c>
      <c r="I97" s="374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162.09220379139128</v>
      </c>
      <c r="D98" s="153">
        <f t="shared" ca="1" si="9"/>
        <v>4.4990300011097384E-2</v>
      </c>
      <c r="E98" s="153">
        <f t="shared" ref="E98:E129" si="11">AVERAGE(C95:C98)/AVERAGE(C91:C94)-1</f>
        <v>4.4990300011097384E-2</v>
      </c>
      <c r="F98" s="153">
        <f t="shared" si="10"/>
        <v>3.7598909282003934E-2</v>
      </c>
      <c r="G98" s="153">
        <v>9.7627894350269528E-3</v>
      </c>
      <c r="H98" s="368">
        <v>4.4999999999999998E-2</v>
      </c>
      <c r="I98" s="373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148.61397467596584</v>
      </c>
      <c r="D99" s="151">
        <f t="shared" ca="1" si="9"/>
        <v>2.8271045396824013E-2</v>
      </c>
      <c r="E99" s="151">
        <f t="shared" si="11"/>
        <v>3.6062827291842847E-2</v>
      </c>
      <c r="F99" s="151">
        <f t="shared" si="10"/>
        <v>2.8271045396824013E-2</v>
      </c>
      <c r="G99" s="151">
        <v>5.970648763814701E-3</v>
      </c>
      <c r="H99" s="367">
        <v>4.4999999999999998E-2</v>
      </c>
      <c r="I99" s="375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152.93467912073663</v>
      </c>
      <c r="D100" s="151">
        <f t="shared" ca="1" si="9"/>
        <v>3.1277986251916357E-2</v>
      </c>
      <c r="E100" s="151">
        <f t="shared" si="11"/>
        <v>3.6035345095367655E-2</v>
      </c>
      <c r="F100" s="151">
        <f t="shared" si="10"/>
        <v>3.4216871103978308E-2</v>
      </c>
      <c r="G100" s="151">
        <v>8.9601157104339801E-3</v>
      </c>
      <c r="H100" s="367">
        <v>4.4999999999999998E-2</v>
      </c>
      <c r="I100" s="375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158.19901994017883</v>
      </c>
      <c r="D101" s="151">
        <f t="shared" ca="1" si="9"/>
        <v>3.2814655376859125E-2</v>
      </c>
      <c r="E101" s="151">
        <f t="shared" si="11"/>
        <v>3.4057488889825738E-2</v>
      </c>
      <c r="F101" s="151">
        <f t="shared" si="10"/>
        <v>3.5756473911655595E-2</v>
      </c>
      <c r="G101" s="151">
        <v>9.0438258402592009E-3</v>
      </c>
      <c r="H101" s="367">
        <v>4.7500000000000001E-2</v>
      </c>
      <c r="I101" s="374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165.43427140085706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2.0618311869995409E-2</v>
      </c>
      <c r="G102" s="153">
        <v>-3.7140838680915778E-3</v>
      </c>
      <c r="H102" s="368">
        <v>5.7500000000000002E-2</v>
      </c>
      <c r="I102" s="373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152.14447385893953</v>
      </c>
      <c r="D103" s="151">
        <f t="shared" ca="1" si="9"/>
        <v>2.3756172262208164E-2</v>
      </c>
      <c r="E103" s="151">
        <f t="shared" si="11"/>
        <v>2.8452821804109352E-2</v>
      </c>
      <c r="F103" s="151">
        <f t="shared" si="10"/>
        <v>2.3756172262208164E-2</v>
      </c>
      <c r="G103" s="151">
        <v>1.3348992903219781E-2</v>
      </c>
      <c r="H103" s="367">
        <v>6.5000000000000002E-2</v>
      </c>
      <c r="I103" s="375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156.17874789305446</v>
      </c>
      <c r="D104" s="151">
        <f t="shared" ca="1" si="9"/>
        <v>2.246592007623005E-2</v>
      </c>
      <c r="E104" s="151">
        <f t="shared" si="11"/>
        <v>2.5273424159323987E-2</v>
      </c>
      <c r="F104" s="151">
        <f t="shared" si="10"/>
        <v>2.1212120043464733E-2</v>
      </c>
      <c r="G104" s="151">
        <v>2.0914379540859507E-4</v>
      </c>
      <c r="H104" s="367">
        <v>7.4999999999999997E-2</v>
      </c>
      <c r="I104" s="375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160.66028912992698</v>
      </c>
      <c r="D105" s="151">
        <f t="shared" ca="1" si="9"/>
        <v>2.0088926323367007E-2</v>
      </c>
      <c r="E105" s="151">
        <f t="shared" si="11"/>
        <v>2.022691887258965E-2</v>
      </c>
      <c r="F105" s="151">
        <f t="shared" si="10"/>
        <v>1.555805586329706E-2</v>
      </c>
      <c r="G105" s="151">
        <v>4.1025877612501649E-3</v>
      </c>
      <c r="H105" s="367">
        <v>7.7499999999999999E-2</v>
      </c>
      <c r="I105" s="374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359" t="s">
        <v>71</v>
      </c>
      <c r="C106" s="154">
        <v>169.2483727819598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2.3055086160841176E-2</v>
      </c>
      <c r="G106" s="298">
        <v>5.088072222196649E-3</v>
      </c>
      <c r="H106" s="368">
        <v>7.4999999999999997E-2</v>
      </c>
      <c r="I106" s="373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153.75606898815613</v>
      </c>
      <c r="D107" s="151">
        <f t="shared" ca="1" si="9"/>
        <v>1.0592531482351397E-2</v>
      </c>
      <c r="E107" s="151">
        <f t="shared" si="11"/>
        <v>1.7704492050275578E-2</v>
      </c>
      <c r="F107" s="151">
        <f t="shared" si="10"/>
        <v>1.0592531482351397E-2</v>
      </c>
      <c r="G107" s="151">
        <v>-7.5935583971120657E-5</v>
      </c>
      <c r="H107" s="367">
        <v>7.0000000000000007E-2</v>
      </c>
      <c r="I107" s="375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158.16117987342707</v>
      </c>
      <c r="D108" s="151">
        <f t="shared" ca="1" si="9"/>
        <v>1.1656686412287565E-2</v>
      </c>
      <c r="E108" s="151">
        <f t="shared" si="11"/>
        <v>1.5617210165515427E-2</v>
      </c>
      <c r="F108" s="151">
        <f t="shared" si="10"/>
        <v>1.2693353014522124E-2</v>
      </c>
      <c r="G108" s="151">
        <v>5.9471203325218713E-3</v>
      </c>
      <c r="H108" s="367">
        <v>5.7500000000000002E-2</v>
      </c>
      <c r="I108" s="375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163.38021561452825</v>
      </c>
      <c r="D109" s="151">
        <f t="shared" ca="1" si="9"/>
        <v>1.3463060955633877E-2</v>
      </c>
      <c r="E109" s="151">
        <f t="shared" si="11"/>
        <v>1.5964330222349998E-2</v>
      </c>
      <c r="F109" s="151">
        <f t="shared" si="10"/>
        <v>1.6929675026301272E-2</v>
      </c>
      <c r="G109" s="151">
        <v>5.3358918590904469E-3</v>
      </c>
      <c r="H109" s="367">
        <v>5.2499999999999998E-2</v>
      </c>
      <c r="I109" s="375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359" t="s">
        <v>75</v>
      </c>
      <c r="C110" s="154">
        <v>171.6102936606772</v>
      </c>
      <c r="D110" s="153">
        <f t="shared" ca="1" si="9"/>
        <v>1.3593608678874602E-2</v>
      </c>
      <c r="E110" s="153">
        <f t="shared" si="11"/>
        <v>1.3593608678874602E-2</v>
      </c>
      <c r="F110" s="298">
        <f t="shared" si="10"/>
        <v>1.395535354280919E-2</v>
      </c>
      <c r="G110" s="298">
        <v>2.2344247837424724E-3</v>
      </c>
      <c r="H110" s="368">
        <v>4.7500000000000001E-2</v>
      </c>
      <c r="I110" s="373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156.31114779486944</v>
      </c>
      <c r="D111" s="151">
        <f t="shared" ca="1" si="9"/>
        <v>1.6617742789132528E-2</v>
      </c>
      <c r="E111" s="151">
        <f t="shared" si="11"/>
        <v>1.5033923872365129E-2</v>
      </c>
      <c r="F111" s="151">
        <f t="shared" si="10"/>
        <v>1.6617742789132528E-2</v>
      </c>
      <c r="G111" s="151">
        <v>7.0059908836670459E-3</v>
      </c>
      <c r="H111" s="367">
        <v>4.4999999999999998E-2</v>
      </c>
      <c r="I111" s="375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162.51976852684132</v>
      </c>
      <c r="D112" s="151">
        <f t="shared" ca="1" si="9"/>
        <v>2.2165069374523894E-2</v>
      </c>
      <c r="E112" s="151">
        <f t="shared" si="11"/>
        <v>1.8689670550991577E-2</v>
      </c>
      <c r="F112" s="151">
        <f t="shared" si="10"/>
        <v>2.7557891619816699E-2</v>
      </c>
      <c r="G112" s="151">
        <v>9.703889121869258E-3</v>
      </c>
      <c r="H112" s="367">
        <v>4.2500000000000003E-2</v>
      </c>
      <c r="I112" s="375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168.09047673198899</v>
      </c>
      <c r="D113" s="151">
        <f t="shared" ca="1" si="9"/>
        <v>2.4456113163575655E-2</v>
      </c>
      <c r="E113" s="151">
        <f t="shared" si="11"/>
        <v>2.1698766244154344E-2</v>
      </c>
      <c r="F113" s="151">
        <f t="shared" si="10"/>
        <v>2.8830058154494687E-2</v>
      </c>
      <c r="G113" s="151">
        <v>9.9920906801798104E-3</v>
      </c>
      <c r="H113" s="367">
        <v>4.2500000000000003E-2</v>
      </c>
      <c r="I113" s="375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359" t="s">
        <v>79</v>
      </c>
      <c r="C114" s="154">
        <v>176.57517781215904</v>
      </c>
      <c r="D114" s="153">
        <f t="shared" ca="1" si="9"/>
        <v>2.5643242827770196E-2</v>
      </c>
      <c r="E114" s="153">
        <f t="shared" si="11"/>
        <v>2.5643242827770196E-2</v>
      </c>
      <c r="F114" s="298">
        <f t="shared" si="10"/>
        <v>2.8931155850702384E-2</v>
      </c>
      <c r="G114" s="298">
        <v>1.142290218544062E-3</v>
      </c>
      <c r="H114" s="368">
        <v>4.2500000000000003E-2</v>
      </c>
      <c r="I114" s="373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161.72846391731059</v>
      </c>
      <c r="D115" s="151">
        <f t="shared" ca="1" si="9"/>
        <v>3.4657260207380913E-2</v>
      </c>
      <c r="E115" s="151">
        <f t="shared" si="11"/>
        <v>2.994944273692135E-2</v>
      </c>
      <c r="F115" s="151">
        <f t="shared" si="10"/>
        <v>3.4657260207380913E-2</v>
      </c>
      <c r="G115" s="151">
        <v>1.1662197067269009E-2</v>
      </c>
      <c r="H115" s="367">
        <v>4.2500000000000003E-2</v>
      </c>
      <c r="I115" s="375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167.4925770956697</v>
      </c>
      <c r="D116" s="151">
        <f t="shared" ca="1" si="9"/>
        <v>3.2588196938798664E-2</v>
      </c>
      <c r="E116" s="151">
        <f t="shared" si="11"/>
        <v>3.068922059550605E-2</v>
      </c>
      <c r="F116" s="151">
        <f t="shared" si="10"/>
        <v>3.0598176541256183E-2</v>
      </c>
      <c r="G116" s="151">
        <v>9.3345803804616434E-3</v>
      </c>
      <c r="H116" s="367">
        <v>4.2500000000000003E-2</v>
      </c>
      <c r="I116" s="375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173.33775192283383</v>
      </c>
      <c r="D117" s="151">
        <f t="shared" ca="1" si="9"/>
        <v>3.2114834355593258E-2</v>
      </c>
      <c r="E117" s="151">
        <f t="shared" si="11"/>
        <v>3.1285182549662061E-2</v>
      </c>
      <c r="F117" s="151">
        <f t="shared" si="10"/>
        <v>3.1216968937576084E-2</v>
      </c>
      <c r="G117" s="151">
        <v>9.0361881977052416E-3</v>
      </c>
      <c r="H117" s="367">
        <v>4.2500000000000003E-2</v>
      </c>
      <c r="I117" s="375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359" t="s">
        <v>83</v>
      </c>
      <c r="C118" s="154">
        <v>182.08245417743947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3.1189414239973567E-2</v>
      </c>
      <c r="G118" s="298">
        <v>2.9884946436453674E-4</v>
      </c>
      <c r="H118" s="368">
        <v>4.2500000000000003E-2</v>
      </c>
      <c r="I118" s="373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162.35545913068992</v>
      </c>
      <c r="D119" s="151">
        <f t="shared" ca="1" si="9"/>
        <v>3.8768389817880333E-3</v>
      </c>
      <c r="E119" s="151">
        <f t="shared" si="11"/>
        <v>2.4449119171327638E-2</v>
      </c>
      <c r="F119" s="151">
        <f t="shared" si="10"/>
        <v>3.8768389817880333E-3</v>
      </c>
      <c r="G119" s="151">
        <v>-1.4687525368806575E-2</v>
      </c>
      <c r="H119" s="367">
        <v>3.7499999999999999E-2</v>
      </c>
      <c r="I119" s="375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139.53943024571188</v>
      </c>
      <c r="D120" s="151">
        <f t="shared" ca="1" si="9"/>
        <v>-8.3002445871924402E-2</v>
      </c>
      <c r="E120" s="151">
        <f t="shared" si="11"/>
        <v>-2.4591077683694063E-2</v>
      </c>
      <c r="F120" s="151">
        <f t="shared" si="10"/>
        <v>-0.16689185475957735</v>
      </c>
      <c r="G120" s="151">
        <v>-0.1627120587106734</v>
      </c>
      <c r="H120" s="367">
        <v>2.5000000000000001E-2</v>
      </c>
      <c r="I120" s="375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157.67135069390997</v>
      </c>
      <c r="D121" s="151">
        <f t="shared" ca="1" si="9"/>
        <v>-8.5547310025860579E-2</v>
      </c>
      <c r="E121" s="151">
        <f t="shared" si="11"/>
        <v>-5.5195702342701325E-2</v>
      </c>
      <c r="F121" s="151">
        <f t="shared" si="10"/>
        <v>-9.0380780038604613E-2</v>
      </c>
      <c r="G121" s="151">
        <v>0.10291487452051151</v>
      </c>
      <c r="H121" s="367">
        <v>1.7500000000000002E-2</v>
      </c>
      <c r="I121" s="375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359" t="s">
        <v>87</v>
      </c>
      <c r="C122" s="154">
        <v>175.87727487473077</v>
      </c>
      <c r="D122" s="153">
        <f t="shared" ca="1" si="9"/>
        <v>-7.1859141376085844E-2</v>
      </c>
      <c r="E122" s="153">
        <f t="shared" si="11"/>
        <v>-7.1859141376085844E-2</v>
      </c>
      <c r="F122" s="298">
        <f t="shared" si="10"/>
        <v>-3.4078952476451985E-2</v>
      </c>
      <c r="G122" s="298">
        <v>6.211491191843721E-2</v>
      </c>
      <c r="H122" s="368">
        <v>1.7500000000000002E-2</v>
      </c>
      <c r="I122" s="373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164.68105210339482</v>
      </c>
      <c r="D123" s="151">
        <f t="shared" ca="1" si="9"/>
        <v>1.4324082387848103E-2</v>
      </c>
      <c r="E123" s="151">
        <f t="shared" si="11"/>
        <v>-6.9314658808083296E-2</v>
      </c>
      <c r="F123" s="151">
        <f t="shared" si="10"/>
        <v>1.4324082387848103E-2</v>
      </c>
      <c r="G123" s="151">
        <v>3.4649003909619447E-2</v>
      </c>
      <c r="H123" s="367">
        <v>1.7500000000000002E-2</v>
      </c>
      <c r="I123" s="375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165.35350849309216</v>
      </c>
      <c r="D124" s="151">
        <f t="shared" ca="1" si="9"/>
        <v>9.3210160921275875E-2</v>
      </c>
      <c r="E124" s="151">
        <f t="shared" si="11"/>
        <v>9.5358994971919131E-3</v>
      </c>
      <c r="F124" s="151">
        <f t="shared" si="10"/>
        <v>0.18499486633939122</v>
      </c>
      <c r="G124" s="151">
        <v>-2.1797731307074075E-2</v>
      </c>
      <c r="H124" s="367">
        <v>1.7500000000000002E-2</v>
      </c>
      <c r="I124" s="375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178.63943390658642</v>
      </c>
      <c r="D125" s="151">
        <f t="shared" ca="1" si="9"/>
        <v>0.10685674914947696</v>
      </c>
      <c r="E125" s="151">
        <f t="shared" si="11"/>
        <v>6.6863028811039005E-2</v>
      </c>
      <c r="F125" s="151">
        <f t="shared" si="10"/>
        <v>0.13298600614757294</v>
      </c>
      <c r="G125" s="151">
        <v>5.5153817078286371E-2</v>
      </c>
      <c r="H125" s="367">
        <v>0.02</v>
      </c>
      <c r="I125" s="375">
        <v>1.8749999999999999E-2</v>
      </c>
      <c r="J125" s="360">
        <v>3834.68</v>
      </c>
      <c r="K125" s="360">
        <v>3851.2799999999997</v>
      </c>
      <c r="L125" s="360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359" t="s">
        <v>94</v>
      </c>
      <c r="C126" s="154">
        <v>195.40503387978541</v>
      </c>
      <c r="D126" s="153">
        <f t="shared" ca="1" si="9"/>
        <v>0.10801198190487837</v>
      </c>
      <c r="E126" s="153">
        <f t="shared" si="11"/>
        <v>0.10801198190487837</v>
      </c>
      <c r="F126" s="298">
        <f t="shared" si="10"/>
        <v>0.11103059800627091</v>
      </c>
      <c r="G126" s="298">
        <v>4.138584861881478E-2</v>
      </c>
      <c r="H126" s="368">
        <v>0.03</v>
      </c>
      <c r="I126" s="373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178.17290868033325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8.1927194444128215E-2</v>
      </c>
      <c r="E127" s="151">
        <f t="shared" si="11"/>
        <v>0.12512643847331306</v>
      </c>
      <c r="F127" s="151">
        <f t="shared" ref="F127:F154" si="15">C127/C123-1</f>
        <v>8.1927194444128215E-2</v>
      </c>
      <c r="G127" s="151">
        <v>5.0032069343111107E-3</v>
      </c>
      <c r="H127" s="367">
        <v>0.05</v>
      </c>
      <c r="I127" s="375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185.74765954158059</v>
      </c>
      <c r="D128" s="151">
        <f t="shared" ca="1" si="14"/>
        <v>0.10267411862619213</v>
      </c>
      <c r="E128" s="151">
        <f t="shared" si="11"/>
        <v>0.11209122140814531</v>
      </c>
      <c r="F128" s="151">
        <f t="shared" si="15"/>
        <v>0.12333666962585443</v>
      </c>
      <c r="G128" s="151">
        <v>1.5890299592274948E-2</v>
      </c>
      <c r="H128" s="367">
        <v>7.4999999999999997E-2</v>
      </c>
      <c r="I128" s="375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192.06039315685464</v>
      </c>
      <c r="D129" s="151">
        <f t="shared" ca="1" si="14"/>
        <v>9.3000561040887497E-2</v>
      </c>
      <c r="E129" s="151">
        <f t="shared" si="11"/>
        <v>9.763290036916672E-2</v>
      </c>
      <c r="F129" s="151">
        <f t="shared" si="15"/>
        <v>7.5128760524880933E-2</v>
      </c>
      <c r="G129" s="151">
        <v>1.031324430855296E-2</v>
      </c>
      <c r="H129" s="367">
        <v>0.1</v>
      </c>
      <c r="I129" s="375">
        <v>9.5000000000000001E-2</v>
      </c>
      <c r="J129" s="360">
        <v>4532.07</v>
      </c>
      <c r="K129" s="360">
        <v>4416.1849999999995</v>
      </c>
      <c r="L129" s="360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359" t="s">
        <v>98</v>
      </c>
      <c r="C130" s="154">
        <v>199.69493057485715</v>
      </c>
      <c r="D130" s="153">
        <f t="shared" ca="1" si="14"/>
        <v>7.3282772942797836E-2</v>
      </c>
      <c r="E130" s="153">
        <f t="shared" ref="E130:E154" si="16">AVERAGE(C127:C130)/AVERAGE(C123:C126)-1</f>
        <v>7.3282772942797836E-2</v>
      </c>
      <c r="F130" s="298">
        <f t="shared" si="15"/>
        <v>2.1953869917757274E-2</v>
      </c>
      <c r="G130" s="298">
        <v>-9.489941782418132E-3</v>
      </c>
      <c r="H130" s="368">
        <v>0.12</v>
      </c>
      <c r="I130" s="373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182.98896063715583</v>
      </c>
      <c r="D131" s="151">
        <f t="shared" ca="1" si="14"/>
        <v>2.703021459599797E-2</v>
      </c>
      <c r="E131" s="151">
        <f t="shared" si="16"/>
        <v>5.9814381896299507E-2</v>
      </c>
      <c r="F131" s="151">
        <f t="shared" si="15"/>
        <v>2.703021459599797E-2</v>
      </c>
      <c r="G131" s="151">
        <v>8.7957044600273093E-3</v>
      </c>
      <c r="H131" s="367">
        <v>0.13</v>
      </c>
      <c r="I131" s="375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186.68794035108243</v>
      </c>
      <c r="D132" s="151">
        <f t="shared" ca="1" si="14"/>
        <v>1.5817552699616044E-2</v>
      </c>
      <c r="E132" s="151">
        <f t="shared" si="16"/>
        <v>3.1799865260013549E-2</v>
      </c>
      <c r="F132" s="151">
        <f t="shared" si="15"/>
        <v>5.0621408195528073E-3</v>
      </c>
      <c r="G132" s="151">
        <v>-5.0336631212375416E-3</v>
      </c>
      <c r="H132" s="367">
        <v>0.13250000000000001</v>
      </c>
      <c r="I132" s="375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190.81359813468558</v>
      </c>
      <c r="D133" s="151">
        <f t="shared" ca="1" si="14"/>
        <v>8.1109571323667584E-3</v>
      </c>
      <c r="E133" s="151">
        <f t="shared" si="16"/>
        <v>1.1710937513812913E-2</v>
      </c>
      <c r="F133" s="151">
        <f t="shared" si="15"/>
        <v>-6.4916821301662653E-3</v>
      </c>
      <c r="G133" s="151">
        <v>-9.9291264801959489E-4</v>
      </c>
      <c r="H133" s="367">
        <v>0.13250000000000001</v>
      </c>
      <c r="I133" s="375">
        <v>0.13250000000000001</v>
      </c>
      <c r="J133" s="360">
        <v>4053.76</v>
      </c>
      <c r="K133" s="360">
        <v>3988.625</v>
      </c>
      <c r="L133" s="360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359" t="s">
        <v>102</v>
      </c>
      <c r="C134" s="154">
        <v>200.56867699142336</v>
      </c>
      <c r="D134" s="153">
        <f t="shared" ca="1" si="14"/>
        <v>7.1238003197431343E-3</v>
      </c>
      <c r="E134" s="153">
        <f t="shared" si="16"/>
        <v>7.1238003197431343E-3</v>
      </c>
      <c r="F134" s="298">
        <f t="shared" si="15"/>
        <v>4.375406095943335E-3</v>
      </c>
      <c r="G134" s="298">
        <v>2.9785215457522884E-3</v>
      </c>
      <c r="H134" s="368">
        <v>0.13</v>
      </c>
      <c r="I134" s="373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184.07027913625652</v>
      </c>
      <c r="D135" s="151">
        <f t="shared" ca="1" si="14"/>
        <v>5.9092007262930846E-3</v>
      </c>
      <c r="E135" s="151">
        <f t="shared" si="16"/>
        <v>2.1677424937900369E-3</v>
      </c>
      <c r="F135" s="151">
        <f t="shared" si="15"/>
        <v>5.9092007262930846E-3</v>
      </c>
      <c r="G135" s="151">
        <v>1.0887673879669935E-2</v>
      </c>
      <c r="H135" s="367">
        <v>0.1225</v>
      </c>
      <c r="I135" s="375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190.27969828431756</v>
      </c>
      <c r="D136" s="151">
        <f t="shared" ca="1" si="14"/>
        <v>1.2640974915780756E-2</v>
      </c>
      <c r="E136" s="151">
        <f t="shared" si="16"/>
        <v>5.647288999772071E-3</v>
      </c>
      <c r="F136" s="151">
        <f t="shared" si="15"/>
        <v>1.9239367719631639E-2</v>
      </c>
      <c r="G136" s="151">
        <v>3.8412679379278281E-3</v>
      </c>
      <c r="H136" s="367">
        <v>0.1125</v>
      </c>
      <c r="I136" s="375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194.77201001322015</v>
      </c>
      <c r="D137" s="151">
        <f t="shared" ca="1" si="14"/>
        <v>1.5399883359980659E-2</v>
      </c>
      <c r="E137" s="151">
        <f t="shared" si="16"/>
        <v>1.2503837032519227E-2</v>
      </c>
      <c r="F137" s="151">
        <f t="shared" si="15"/>
        <v>2.0744915022987698E-2</v>
      </c>
      <c r="G137" s="151">
        <v>3.1150700452371449E-3</v>
      </c>
      <c r="H137" s="367">
        <v>0.10249999999999999</v>
      </c>
      <c r="I137" s="375">
        <v>0.105</v>
      </c>
      <c r="J137" s="360">
        <v>4164.21</v>
      </c>
      <c r="K137" s="360">
        <v>4126.63</v>
      </c>
      <c r="L137" s="360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 ht="15.75">
      <c r="A138" s="310">
        <f t="shared" si="18"/>
        <v>45627</v>
      </c>
      <c r="B138" s="359" t="s">
        <v>107</v>
      </c>
      <c r="C138" s="154">
        <v>205.20822649120328</v>
      </c>
      <c r="D138" s="153">
        <f t="shared" ca="1" si="14"/>
        <v>1.7437589910428208E-2</v>
      </c>
      <c r="E138" s="153">
        <f t="shared" si="16"/>
        <v>1.7437589910428208E-2</v>
      </c>
      <c r="F138" s="298">
        <f t="shared" si="15"/>
        <v>2.313197439088821E-2</v>
      </c>
      <c r="G138" s="298">
        <v>6.2063830652174801E-3</v>
      </c>
      <c r="H138" s="368">
        <v>9.5000000000000001E-2</v>
      </c>
      <c r="I138" s="373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188.08858620874395</v>
      </c>
      <c r="D139" s="151">
        <f t="shared" ca="1" si="14"/>
        <v>2.1830287275834026E-2</v>
      </c>
      <c r="E139" s="151">
        <f t="shared" si="16"/>
        <v>2.1266454805367152E-2</v>
      </c>
      <c r="F139" s="151">
        <f t="shared" si="15"/>
        <v>2.1830287275834026E-2</v>
      </c>
      <c r="G139" s="151">
        <v>8.499999999999952E-3</v>
      </c>
      <c r="H139" s="367">
        <v>9.5000000000000001E-2</v>
      </c>
      <c r="I139" s="375">
        <v>9.5000000000000001E-2</v>
      </c>
      <c r="J139" s="304">
        <v>4192.57</v>
      </c>
      <c r="K139" s="304">
        <v>4181.29</v>
      </c>
      <c r="L139" s="303">
        <v>217.81310069351622</v>
      </c>
      <c r="M139" s="302">
        <f t="shared" si="17"/>
        <v>2.6494218308517725E-2</v>
      </c>
      <c r="N139" s="151">
        <f t="shared" si="19"/>
        <v>5.0890585241730513E-2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297" t="s">
        <v>109</v>
      </c>
      <c r="C140" s="295">
        <v>194.36745872889361</v>
      </c>
      <c r="D140" s="141">
        <f t="shared" ca="1" si="14"/>
        <v>2.1653714454366035E-2</v>
      </c>
      <c r="E140" s="141">
        <f t="shared" si="16"/>
        <v>2.1814451252149203E-2</v>
      </c>
      <c r="F140" s="141">
        <f t="shared" si="15"/>
        <v>2.1482903753967886E-2</v>
      </c>
      <c r="G140" s="141">
        <v>3.5000000000002807E-3</v>
      </c>
      <c r="H140" s="376">
        <v>9.2499999999999999E-2</v>
      </c>
      <c r="I140" s="377">
        <v>9.2499999999999999E-2</v>
      </c>
      <c r="J140" s="296">
        <v>4277.2571143237437</v>
      </c>
      <c r="K140" s="296">
        <v>4238.0435571618718</v>
      </c>
      <c r="L140" s="295">
        <v>220.30713929770101</v>
      </c>
      <c r="M140" s="294">
        <f t="shared" si="17"/>
        <v>1.1450360865548515E-2</v>
      </c>
      <c r="N140" s="141">
        <f t="shared" si="19"/>
        <v>4.9024860475397336E-2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199.23096320534864</v>
      </c>
      <c r="D141" s="141">
        <f t="shared" ca="1" si="14"/>
        <v>2.2077904186848407E-2</v>
      </c>
      <c r="E141" s="141">
        <f t="shared" si="16"/>
        <v>2.2352577475809321E-2</v>
      </c>
      <c r="F141" s="141">
        <f t="shared" si="15"/>
        <v>2.2893192876254798E-2</v>
      </c>
      <c r="G141" s="141">
        <v>4.4999999999999485E-3</v>
      </c>
      <c r="H141" s="376">
        <v>0.09</v>
      </c>
      <c r="I141" s="377">
        <v>0.09</v>
      </c>
      <c r="J141" s="296">
        <v>4445</v>
      </c>
      <c r="K141" s="296">
        <v>4407.4916507751695</v>
      </c>
      <c r="L141" s="295">
        <v>221.51000124983207</v>
      </c>
      <c r="M141" s="294">
        <f t="shared" si="17"/>
        <v>5.4599317841699246E-3</v>
      </c>
      <c r="N141" s="141">
        <f t="shared" si="19"/>
        <v>5.0055119666499781E-2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.5" thickBot="1">
      <c r="A142" s="293">
        <f t="shared" si="18"/>
        <v>45992</v>
      </c>
      <c r="B142" s="293" t="s">
        <v>111</v>
      </c>
      <c r="C142" s="138">
        <v>209.86304414486523</v>
      </c>
      <c r="D142" s="136">
        <f t="shared" ca="1" si="14"/>
        <v>2.2238365561855655E-2</v>
      </c>
      <c r="E142" s="136">
        <f t="shared" si="16"/>
        <v>2.2238365561855655E-2</v>
      </c>
      <c r="F142" s="136">
        <f t="shared" si="15"/>
        <v>2.2683387178249914E-2</v>
      </c>
      <c r="G142" s="136">
        <v>6.0000000000000053E-3</v>
      </c>
      <c r="H142" s="378">
        <v>8.5000000000000006E-2</v>
      </c>
      <c r="I142" s="379">
        <v>8.6249999999999993E-2</v>
      </c>
      <c r="J142" s="292">
        <v>4400</v>
      </c>
      <c r="K142" s="292">
        <v>4414.6070171438914</v>
      </c>
      <c r="L142" s="138">
        <v>222.38392972363567</v>
      </c>
      <c r="M142" s="137">
        <f t="shared" si="17"/>
        <v>3.9453228697241549E-3</v>
      </c>
      <c r="N142" s="136">
        <f t="shared" si="19"/>
        <v>4.8035298975177554E-2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5.75" thickTop="1">
      <c r="A143" s="297">
        <f t="shared" si="18"/>
        <v>46082</v>
      </c>
      <c r="B143" s="297" t="s">
        <v>113</v>
      </c>
      <c r="C143" s="295">
        <v>192.06897168127043</v>
      </c>
      <c r="D143" s="141">
        <f t="shared" ca="1" si="14"/>
        <v>2.1162291411499945E-2</v>
      </c>
      <c r="E143" s="141">
        <f t="shared" si="16"/>
        <v>2.2074837041989426E-2</v>
      </c>
      <c r="F143" s="141">
        <f t="shared" si="15"/>
        <v>2.1162291411499945E-2</v>
      </c>
      <c r="G143" s="141">
        <v>6.9999999999998952E-3</v>
      </c>
      <c r="H143" s="376">
        <v>0.08</v>
      </c>
      <c r="I143" s="377">
        <v>8.1250000000000003E-2</v>
      </c>
      <c r="J143" s="296">
        <v>4219.271013227717</v>
      </c>
      <c r="K143" s="296">
        <v>4320.3205472277132</v>
      </c>
      <c r="L143" s="295">
        <v>226.45263608150259</v>
      </c>
      <c r="M143" s="294">
        <f t="shared" si="17"/>
        <v>1.8295865006627166E-2</v>
      </c>
      <c r="N143" s="141">
        <f t="shared" si="19"/>
        <v>3.9664902434601634E-2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199.17297914115309</v>
      </c>
      <c r="D144" s="141">
        <f t="shared" ca="1" si="14"/>
        <v>2.2972328457296465E-2</v>
      </c>
      <c r="E144" s="141">
        <f t="shared" si="16"/>
        <v>2.2876849086786333E-2</v>
      </c>
      <c r="F144" s="141">
        <f t="shared" si="15"/>
        <v>2.4723893822999887E-2</v>
      </c>
      <c r="G144" s="141">
        <v>6.9999999999998952E-3</v>
      </c>
      <c r="H144" s="376">
        <v>7.7499999999999999E-2</v>
      </c>
      <c r="I144" s="377">
        <v>7.7499999999999999E-2</v>
      </c>
      <c r="J144" s="296">
        <v>4248.4518882277171</v>
      </c>
      <c r="K144" s="296">
        <v>4297.7937782277158</v>
      </c>
      <c r="L144" s="295">
        <v>228.10928145891697</v>
      </c>
      <c r="M144" s="294">
        <f t="shared" si="17"/>
        <v>7.3156374157559156E-3</v>
      </c>
      <c r="N144" s="141">
        <f t="shared" si="19"/>
        <v>3.5414840327407271E-2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204.76645480217604</v>
      </c>
      <c r="D145" s="141">
        <f t="shared" ca="1" si="14"/>
        <v>2.4620452719640307E-2</v>
      </c>
      <c r="E145" s="141">
        <f t="shared" si="16"/>
        <v>2.4115300614441892E-2</v>
      </c>
      <c r="F145" s="141">
        <f t="shared" si="15"/>
        <v>2.7784293704999685E-2</v>
      </c>
      <c r="G145" s="141">
        <v>7.5000000000000622E-3</v>
      </c>
      <c r="H145" s="376">
        <v>7.7499999999999999E-2</v>
      </c>
      <c r="I145" s="377">
        <v>7.7499999999999999E-2</v>
      </c>
      <c r="J145" s="296">
        <v>4236.3491122277155</v>
      </c>
      <c r="K145" s="296">
        <v>4206.3375977277146</v>
      </c>
      <c r="L145" s="295">
        <v>229.14474545527287</v>
      </c>
      <c r="M145" s="294">
        <f t="shared" si="17"/>
        <v>4.5393330325420589E-3</v>
      </c>
      <c r="N145" s="141">
        <f t="shared" si="19"/>
        <v>3.4466814872299523E-2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.5" thickBot="1">
      <c r="A146" s="293">
        <f t="shared" si="18"/>
        <v>46357</v>
      </c>
      <c r="B146" s="293" t="s">
        <v>116</v>
      </c>
      <c r="C146" s="138">
        <v>216.01555184465272</v>
      </c>
      <c r="D146" s="136">
        <f t="shared" ca="1" si="14"/>
        <v>2.5865585028039817E-2</v>
      </c>
      <c r="E146" s="136">
        <f t="shared" si="16"/>
        <v>2.5865585028039817E-2</v>
      </c>
      <c r="F146" s="136">
        <f t="shared" si="15"/>
        <v>2.9316775256249983E-2</v>
      </c>
      <c r="G146" s="136">
        <v>7.5000000000000622E-3</v>
      </c>
      <c r="H146" s="378">
        <v>7.7499999999999999E-2</v>
      </c>
      <c r="I146" s="379">
        <v>7.7499999999999999E-2</v>
      </c>
      <c r="J146" s="292">
        <v>4300</v>
      </c>
      <c r="K146" s="292">
        <v>4264.1591926138581</v>
      </c>
      <c r="L146" s="138">
        <v>230.15874931995887</v>
      </c>
      <c r="M146" s="137">
        <f t="shared" si="17"/>
        <v>4.4251674314912393E-3</v>
      </c>
      <c r="N146" s="136">
        <f t="shared" si="19"/>
        <v>3.496124745158169E-2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5.75" thickTop="1">
      <c r="A147" s="297">
        <f t="shared" si="18"/>
        <v>46447</v>
      </c>
      <c r="B147" s="297" t="s">
        <v>122</v>
      </c>
      <c r="C147" s="295">
        <v>197.80779360244321</v>
      </c>
      <c r="D147" s="141">
        <f t="shared" ca="1" si="14"/>
        <v>2.9878964160312549E-2</v>
      </c>
      <c r="E147" s="141">
        <f t="shared" si="16"/>
        <v>2.7946563166881377E-2</v>
      </c>
      <c r="F147" s="141">
        <f t="shared" si="15"/>
        <v>2.9878964160312549E-2</v>
      </c>
      <c r="G147" s="141">
        <v>7.5499999999999456E-3</v>
      </c>
      <c r="H147" s="376">
        <v>7.4999999999999997E-2</v>
      </c>
      <c r="I147" s="377">
        <v>7.4999999999999997E-2</v>
      </c>
      <c r="J147" s="296">
        <v>3964.2710132277166</v>
      </c>
      <c r="K147" s="296">
        <v>4015.3205472277159</v>
      </c>
      <c r="L147" s="295">
        <v>233.45059839273551</v>
      </c>
      <c r="M147" s="294">
        <f t="shared" si="17"/>
        <v>1.4302515470313137E-2</v>
      </c>
      <c r="N147" s="141">
        <f t="shared" si="19"/>
        <v>3.0902542943745059E-2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205.23609544243908</v>
      </c>
      <c r="D148" s="141">
        <f t="shared" ca="1" si="14"/>
        <v>3.0165318922600548E-2</v>
      </c>
      <c r="E148" s="141">
        <f t="shared" si="16"/>
        <v>2.9350096392903646E-2</v>
      </c>
      <c r="F148" s="141">
        <f t="shared" si="15"/>
        <v>3.0441460118890262E-2</v>
      </c>
      <c r="G148" s="141">
        <v>7.5499999999999456E-3</v>
      </c>
      <c r="H148" s="376">
        <v>7.4999999999999997E-2</v>
      </c>
      <c r="I148" s="377">
        <v>7.4999999999999997E-2</v>
      </c>
      <c r="J148" s="296">
        <v>4043.4518882277166</v>
      </c>
      <c r="K148" s="296">
        <v>4067.7937782277154</v>
      </c>
      <c r="L148" s="295">
        <v>234.92684312574545</v>
      </c>
      <c r="M148" s="294">
        <f t="shared" si="17"/>
        <v>6.3235851318164116E-3</v>
      </c>
      <c r="N148" s="141">
        <f t="shared" si="19"/>
        <v>2.9887261154940559E-2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211.01031612603424</v>
      </c>
      <c r="D149" s="141">
        <f t="shared" ca="1" si="14"/>
        <v>3.0277760138978982E-2</v>
      </c>
      <c r="E149" s="141">
        <f t="shared" si="16"/>
        <v>3.002750283935085E-2</v>
      </c>
      <c r="F149" s="141">
        <f t="shared" si="15"/>
        <v>3.0492598652891445E-2</v>
      </c>
      <c r="G149" s="141">
        <v>7.5499999999999456E-3</v>
      </c>
      <c r="H149" s="376">
        <v>7.4999999999999997E-2</v>
      </c>
      <c r="I149" s="377">
        <v>7.4999999999999997E-2</v>
      </c>
      <c r="J149" s="296">
        <v>3981.3491122277151</v>
      </c>
      <c r="K149" s="296">
        <v>3951.3375977277146</v>
      </c>
      <c r="L149" s="295">
        <v>235.82696439010516</v>
      </c>
      <c r="M149" s="294">
        <f t="shared" si="17"/>
        <v>3.8314960197116665E-3</v>
      </c>
      <c r="N149" s="141">
        <f t="shared" si="19"/>
        <v>2.9161563017977343E-2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.5" thickBot="1">
      <c r="A150" s="293">
        <f t="shared" si="18"/>
        <v>46722</v>
      </c>
      <c r="B150" s="293" t="s">
        <v>125</v>
      </c>
      <c r="C150" s="138">
        <v>222.59138010296752</v>
      </c>
      <c r="D150" s="136">
        <f t="shared" ca="1" si="14"/>
        <v>3.0321307121734753E-2</v>
      </c>
      <c r="E150" s="136">
        <f t="shared" si="16"/>
        <v>3.0321307121734753E-2</v>
      </c>
      <c r="F150" s="136">
        <f t="shared" si="15"/>
        <v>3.0441457580997699E-2</v>
      </c>
      <c r="G150" s="136">
        <v>7.4499999999999567E-3</v>
      </c>
      <c r="H150" s="378">
        <v>7.7499999999999999E-2</v>
      </c>
      <c r="I150" s="379">
        <v>7.6249999999999998E-2</v>
      </c>
      <c r="J150" s="292">
        <v>4100</v>
      </c>
      <c r="K150" s="292">
        <v>4041.6591926138581</v>
      </c>
      <c r="L150" s="138">
        <v>237.20636387696717</v>
      </c>
      <c r="M150" s="137">
        <f t="shared" si="17"/>
        <v>5.8492017247875339E-3</v>
      </c>
      <c r="N150" s="136">
        <f t="shared" si="19"/>
        <v>3.0620667595004036E-2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5.75" thickTop="1">
      <c r="A151" s="297">
        <f t="shared" si="18"/>
        <v>46813</v>
      </c>
      <c r="B151" s="297" t="s">
        <v>126</v>
      </c>
      <c r="C151" s="295">
        <v>203.78889076632726</v>
      </c>
      <c r="D151" s="141">
        <f t="shared" ca="1" si="14"/>
        <v>3.0236913596564108E-2</v>
      </c>
      <c r="E151" s="141">
        <f t="shared" si="16"/>
        <v>3.0404786906389925E-2</v>
      </c>
      <c r="F151" s="141">
        <f t="shared" si="15"/>
        <v>3.0236913596564108E-2</v>
      </c>
      <c r="G151" s="141">
        <v>7.3499999999997456E-3</v>
      </c>
      <c r="H151" s="376">
        <v>7.4999999999999997E-2</v>
      </c>
      <c r="I151" s="377">
        <v>7.4999999999999997E-2</v>
      </c>
      <c r="J151" s="296">
        <v>4070</v>
      </c>
      <c r="K151" s="296">
        <v>4080</v>
      </c>
      <c r="L151" s="295">
        <v>240.45784301962087</v>
      </c>
      <c r="M151" s="294">
        <f t="shared" si="17"/>
        <v>1.3707385794843763E-2</v>
      </c>
      <c r="N151" s="141">
        <f t="shared" si="19"/>
        <v>3.0015963442068472E-2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211.39983005156412</v>
      </c>
      <c r="D152" s="141">
        <f t="shared" ca="1" si="14"/>
        <v>3.01327773553135E-2</v>
      </c>
      <c r="E152" s="141">
        <f t="shared" si="16"/>
        <v>3.0303152020028312E-2</v>
      </c>
      <c r="F152" s="141">
        <f t="shared" si="15"/>
        <v>3.0032410214380301E-2</v>
      </c>
      <c r="G152" s="141">
        <v>7.3499999999999677E-3</v>
      </c>
      <c r="H152" s="376">
        <v>7.4999999999999997E-2</v>
      </c>
      <c r="I152" s="377">
        <v>7.4999999999999997E-2</v>
      </c>
      <c r="J152" s="296">
        <v>4040</v>
      </c>
      <c r="K152" s="296">
        <v>4050</v>
      </c>
      <c r="L152" s="295">
        <v>241.97839866056842</v>
      </c>
      <c r="M152" s="294">
        <f t="shared" si="17"/>
        <v>6.3235851318166336E-3</v>
      </c>
      <c r="N152" s="141">
        <f t="shared" si="19"/>
        <v>3.0015963442068694E-2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217.30432074186689</v>
      </c>
      <c r="D153" s="141">
        <f t="shared" ca="1" si="14"/>
        <v>3.00280272223028E-2</v>
      </c>
      <c r="E153" s="141">
        <f t="shared" si="16"/>
        <v>3.0135617441471751E-2</v>
      </c>
      <c r="F153" s="141">
        <f t="shared" si="15"/>
        <v>2.9827947426386947E-2</v>
      </c>
      <c r="G153" s="141">
        <v>7.3499999999999677E-3</v>
      </c>
      <c r="H153" s="376">
        <v>7.4999999999999997E-2</v>
      </c>
      <c r="I153" s="377">
        <v>7.4999999999999997E-2</v>
      </c>
      <c r="J153" s="296">
        <v>4010</v>
      </c>
      <c r="K153" s="296">
        <v>4020</v>
      </c>
      <c r="L153" s="295">
        <v>242.90553793189252</v>
      </c>
      <c r="M153" s="294">
        <f t="shared" si="17"/>
        <v>3.8314960197114445E-3</v>
      </c>
      <c r="N153" s="141">
        <f t="shared" si="19"/>
        <v>3.0015963442068472E-2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.5" thickBot="1">
      <c r="A154" s="293">
        <f t="shared" si="18"/>
        <v>47088</v>
      </c>
      <c r="B154" s="293" t="s">
        <v>129</v>
      </c>
      <c r="C154" s="138">
        <v>229.20807051792119</v>
      </c>
      <c r="D154" s="136">
        <f t="shared" ca="1" si="14"/>
        <v>2.9947599371594524E-2</v>
      </c>
      <c r="E154" s="136">
        <f t="shared" si="16"/>
        <v>2.9947599371594524E-2</v>
      </c>
      <c r="F154" s="136">
        <f t="shared" si="15"/>
        <v>2.9725726179930634E-2</v>
      </c>
      <c r="G154" s="136">
        <v>7.3500000000001897E-3</v>
      </c>
      <c r="H154" s="378">
        <v>7.7499999999999999E-2</v>
      </c>
      <c r="I154" s="379">
        <v>7.6249999999999998E-2</v>
      </c>
      <c r="J154" s="292">
        <v>4000</v>
      </c>
      <c r="K154" s="292">
        <v>4000</v>
      </c>
      <c r="L154" s="138">
        <v>244.32634142332418</v>
      </c>
      <c r="M154" s="137">
        <f t="shared" si="17"/>
        <v>5.8492017247875339E-3</v>
      </c>
      <c r="N154" s="136">
        <f t="shared" si="19"/>
        <v>3.001596344206825E-2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5.75" thickTop="1"/>
    <row r="156" spans="1:40" ht="15.75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tabSelected="1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14" sqref="Y1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2.7023234507231209E-2</v>
      </c>
      <c r="Q4" s="123">
        <v>1.7724932307045194E-2</v>
      </c>
      <c r="R4" s="123">
        <v>1.8717285440539744E-2</v>
      </c>
      <c r="S4" s="123">
        <v>1.9720820770188441E-2</v>
      </c>
      <c r="T4" s="123">
        <v>-3.9269050716741472E-3</v>
      </c>
      <c r="U4" s="123">
        <v>-8.354034563860846E-2</v>
      </c>
      <c r="V4" s="123">
        <v>6.0484834547807953E-2</v>
      </c>
      <c r="W4" s="123">
        <v>3.7109889344555613E-2</v>
      </c>
      <c r="X4" s="123">
        <v>3.3535414064931102E-2</v>
      </c>
      <c r="Y4" s="123">
        <v>1.427427689793892E-2</v>
      </c>
      <c r="Z4" s="125">
        <v>-4.6041209211458156E-3</v>
      </c>
      <c r="AA4" s="125">
        <v>1.0287118658597327E-2</v>
      </c>
      <c r="AB4" s="125">
        <v>1.3527216041211654E-2</v>
      </c>
      <c r="AC4" s="125">
        <v>1.3512266255058192E-2</v>
      </c>
      <c r="AD4" s="125">
        <v>1.3512266255058192E-2</v>
      </c>
    </row>
    <row r="5" spans="3:30" ht="14.1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4.2099999999999999E-2</v>
      </c>
      <c r="Z5" s="121">
        <v>3.8995255836194787E-2</v>
      </c>
      <c r="AA5" s="121">
        <v>3.6094413462579522E-2</v>
      </c>
      <c r="AB5" s="121">
        <v>3.5360460753407708E-2</v>
      </c>
      <c r="AC5" s="121">
        <v>3.5360460753407708E-2</v>
      </c>
      <c r="AD5" s="121">
        <v>3.5360460753407708E-2</v>
      </c>
    </row>
    <row r="6" spans="3:30" ht="14.1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20.309999999999999</v>
      </c>
      <c r="Z6" s="114">
        <v>21</v>
      </c>
      <c r="AA6" s="114">
        <v>21.308521057786486</v>
      </c>
      <c r="AB6" s="114">
        <v>21.5</v>
      </c>
      <c r="AC6" s="114">
        <v>22</v>
      </c>
      <c r="AD6" s="114">
        <v>22</v>
      </c>
    </row>
    <row r="7" spans="3:30" ht="14.1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7.4999999999999997E-2</v>
      </c>
      <c r="AA7" s="106">
        <v>7.0000000000000007E-2</v>
      </c>
      <c r="AB7" s="106">
        <v>7.0000000000000007E-2</v>
      </c>
      <c r="AC7" s="106">
        <v>7.0000000000000007E-2</v>
      </c>
      <c r="AD7" s="106">
        <v>7.0000000000000007E-2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70" zoomScaleNormal="70" zoomScaleSheetLayoutView="55" workbookViewId="0">
      <pane xSplit="2" ySplit="2" topLeftCell="C87" activePane="bottomRight" state="frozen"/>
      <selection activeCell="Y13" sqref="Y13"/>
      <selection pane="topRight" activeCell="Y13" sqref="Y13"/>
      <selection pane="bottomLeft" activeCell="Y13" sqref="Y13"/>
      <selection pane="bottomRight" activeCell="E114" sqref="E114"/>
    </sheetView>
  </sheetViews>
  <sheetFormatPr defaultColWidth="11.42578125" defaultRowHeight="15"/>
  <cols>
    <col min="1" max="1" width="14.140625" style="195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577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50"/>
      <c r="B1" s="249"/>
      <c r="C1" s="559" t="s">
        <v>0</v>
      </c>
      <c r="D1" s="560"/>
      <c r="E1" s="560"/>
      <c r="F1" s="560"/>
      <c r="G1" s="560"/>
      <c r="H1" s="562" t="s">
        <v>200</v>
      </c>
      <c r="I1" s="563"/>
      <c r="J1" s="559" t="s">
        <v>1</v>
      </c>
      <c r="K1" s="561"/>
      <c r="L1" s="559" t="s">
        <v>2</v>
      </c>
      <c r="M1" s="560"/>
      <c r="N1" s="560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572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-6.3623269995877196E-3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1.0581332792470199E-2</v>
      </c>
      <c r="H4" s="220"/>
      <c r="I4" s="157"/>
      <c r="J4" s="73">
        <v>9.9465000000000003</v>
      </c>
      <c r="K4" s="232">
        <v>9.67075</v>
      </c>
      <c r="L4" s="73">
        <v>51.762586176958997</v>
      </c>
      <c r="M4" s="54"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9.5216500462187437E-3</v>
      </c>
      <c r="H5" s="220"/>
      <c r="I5" s="157"/>
      <c r="J5" s="73">
        <v>10.2065</v>
      </c>
      <c r="K5" s="232">
        <v>10.038</v>
      </c>
      <c r="L5" s="73">
        <v>52.421983564994001</v>
      </c>
      <c r="M5" s="54"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2.2609543637182039E-3</v>
      </c>
      <c r="H6" s="573"/>
      <c r="I6" s="148"/>
      <c r="J6" s="147">
        <v>10.37</v>
      </c>
      <c r="K6" s="217">
        <v>10.286249999999999</v>
      </c>
      <c r="L6" s="147">
        <v>53.309929803065003</v>
      </c>
      <c r="M6" s="60"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v>3.105943689872448E-2</v>
      </c>
      <c r="G7" s="151">
        <v>-6.9166958116040345E-4</v>
      </c>
      <c r="H7" s="220"/>
      <c r="I7" s="157"/>
      <c r="J7" s="73">
        <v>10.77</v>
      </c>
      <c r="K7" s="232">
        <v>10.838149999999999</v>
      </c>
      <c r="L7" s="73">
        <v>54.012930412785998</v>
      </c>
      <c r="M7" s="54">
        <v>1.3187048122516476E-2</v>
      </c>
      <c r="N7" s="218"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v>3.655793857023637E-3</v>
      </c>
      <c r="G8" s="151">
        <v>1.6685854692997104E-3</v>
      </c>
      <c r="H8" s="220"/>
      <c r="I8" s="157"/>
      <c r="J8" s="73">
        <v>10.457000000000001</v>
      </c>
      <c r="K8" s="232">
        <v>10.3735</v>
      </c>
      <c r="L8" s="73">
        <v>53.975112399147001</v>
      </c>
      <c r="M8" s="54">
        <v>-7.0016592971311464E-4</v>
      </c>
      <c r="N8" s="218"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v>1.7469088541492983E-3</v>
      </c>
      <c r="G9" s="151">
        <v>3.7222837222561367E-4</v>
      </c>
      <c r="H9" s="220"/>
      <c r="I9" s="157"/>
      <c r="J9" s="73">
        <v>10.986000000000001</v>
      </c>
      <c r="K9" s="232">
        <v>10.7944</v>
      </c>
      <c r="L9" s="73">
        <v>54.538238163896999</v>
      </c>
      <c r="M9" s="54">
        <v>1.0433063308616708E-2</v>
      </c>
      <c r="N9" s="218"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v>1.1855448685423653E-2</v>
      </c>
      <c r="E10" s="153">
        <v>1.1855448685423653E-2</v>
      </c>
      <c r="F10" s="153">
        <v>1.1853152766131858E-2</v>
      </c>
      <c r="G10" s="153">
        <v>9.156118244677991E-3</v>
      </c>
      <c r="H10" s="573"/>
      <c r="I10" s="148"/>
      <c r="J10" s="147">
        <v>11.2285</v>
      </c>
      <c r="K10" s="217">
        <v>11.123000000000001</v>
      </c>
      <c r="L10" s="147">
        <v>55.429810786837997</v>
      </c>
      <c r="M10" s="60">
        <v>1.6347660888158311E-2</v>
      </c>
      <c r="N10" s="216"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v>3.2675892350258362E-2</v>
      </c>
      <c r="E11" s="151">
        <v>1.2397640665377185E-2</v>
      </c>
      <c r="F11" s="151">
        <v>3.2675892350258362E-2</v>
      </c>
      <c r="G11" s="151">
        <v>1.3577520971242096E-2</v>
      </c>
      <c r="H11" s="220"/>
      <c r="I11" s="157"/>
      <c r="J11" s="73">
        <v>11.1251</v>
      </c>
      <c r="K11" s="232">
        <v>11.093250000000001</v>
      </c>
      <c r="L11" s="73">
        <v>56.298070935616998</v>
      </c>
      <c r="M11" s="54">
        <v>1.566413697708624E-2</v>
      </c>
      <c r="N11" s="218"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v>3.5385982164345187E-2</v>
      </c>
      <c r="E12" s="151">
        <v>2.1099434188658117E-2</v>
      </c>
      <c r="F12" s="151">
        <v>3.8025173708020832E-2</v>
      </c>
      <c r="G12" s="151">
        <v>1.3040409248186169E-2</v>
      </c>
      <c r="H12" s="220"/>
      <c r="I12" s="157"/>
      <c r="J12" s="73">
        <v>11.486499999999999</v>
      </c>
      <c r="K12" s="232">
        <v>11.453150000000001</v>
      </c>
      <c r="L12" s="73">
        <v>56.331744509406001</v>
      </c>
      <c r="M12" s="54">
        <v>5.981301531186034E-4</v>
      </c>
      <c r="N12" s="218"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v>3.4830800293390363E-2</v>
      </c>
      <c r="E13" s="151">
        <v>2.9090253942476663E-2</v>
      </c>
      <c r="F13" s="151">
        <v>3.3721245578872461E-2</v>
      </c>
      <c r="G13" s="151">
        <v>-7.6267221305736932E-4</v>
      </c>
      <c r="H13" s="220"/>
      <c r="I13" s="157"/>
      <c r="J13" s="73">
        <v>11.382</v>
      </c>
      <c r="K13" s="232">
        <v>11.3986</v>
      </c>
      <c r="L13" s="73">
        <v>57.297917049664001</v>
      </c>
      <c r="M13" s="54">
        <v>1.7151475578688569E-2</v>
      </c>
      <c r="N13" s="218"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v>3.5654410262786485E-2</v>
      </c>
      <c r="E14" s="153">
        <v>3.5654410262786485E-2</v>
      </c>
      <c r="F14" s="153">
        <v>3.8098488525950991E-2</v>
      </c>
      <c r="G14" s="153">
        <v>1.0693927853138829E-2</v>
      </c>
      <c r="H14" s="573"/>
      <c r="I14" s="148"/>
      <c r="J14" s="147">
        <v>11.147</v>
      </c>
      <c r="K14" s="217">
        <v>11.341650000000001</v>
      </c>
      <c r="L14" s="147">
        <v>58.307088153376</v>
      </c>
      <c r="M14" s="60">
        <v>1.7612701397806241E-2</v>
      </c>
      <c r="N14" s="216"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v>4.7661754905614639E-3</v>
      </c>
      <c r="E15" s="151">
        <v>2.8598381694277197E-2</v>
      </c>
      <c r="F15" s="151">
        <v>4.7661754905614639E-3</v>
      </c>
      <c r="G15" s="151">
        <v>2.250608774370777E-3</v>
      </c>
      <c r="H15" s="220"/>
      <c r="I15" s="157"/>
      <c r="J15" s="73">
        <v>11.170299999999999</v>
      </c>
      <c r="K15" s="232">
        <v>11.178649999999999</v>
      </c>
      <c r="L15" s="73">
        <v>58.767120976834001</v>
      </c>
      <c r="M15" s="54">
        <v>7.8898267436695591E-3</v>
      </c>
      <c r="N15" s="218"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v>1.4480419484597107E-2</v>
      </c>
      <c r="E16" s="151">
        <v>2.5046299988612519E-2</v>
      </c>
      <c r="F16" s="151">
        <v>2.3891779507302147E-2</v>
      </c>
      <c r="G16" s="151">
        <v>-7.9255205489570102E-5</v>
      </c>
      <c r="H16" s="220"/>
      <c r="I16" s="157"/>
      <c r="J16" s="73">
        <v>10.749000000000001</v>
      </c>
      <c r="K16" s="232">
        <v>10.898350000000001</v>
      </c>
      <c r="L16" s="73">
        <v>58.771783471665998</v>
      </c>
      <c r="M16" s="54">
        <v>7.9338493268021892E-5</v>
      </c>
      <c r="N16" s="218"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v>1.7269512156336875E-2</v>
      </c>
      <c r="E17" s="151">
        <v>2.238609035534167E-2</v>
      </c>
      <c r="F17" s="151">
        <v>2.2852609888162068E-2</v>
      </c>
      <c r="G17" s="151">
        <v>1.0414616113279429E-2</v>
      </c>
      <c r="H17" s="220"/>
      <c r="I17" s="157"/>
      <c r="J17" s="73">
        <v>10.759</v>
      </c>
      <c r="K17" s="232">
        <v>10.676950000000001</v>
      </c>
      <c r="L17" s="73">
        <v>59.309006487348</v>
      </c>
      <c r="M17" s="54">
        <v>9.1408322829100719E-3</v>
      </c>
      <c r="N17" s="218"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v>2.1132471161100952E-2</v>
      </c>
      <c r="E18" s="153">
        <v>2.1132471161100952E-2</v>
      </c>
      <c r="F18" s="153">
        <v>3.2559791463897536E-2</v>
      </c>
      <c r="G18" s="153">
        <v>1.8519376569424484E-2</v>
      </c>
      <c r="H18" s="573"/>
      <c r="I18" s="148"/>
      <c r="J18" s="147">
        <v>10.635</v>
      </c>
      <c r="K18" s="217">
        <v>10.711</v>
      </c>
      <c r="L18" s="147">
        <v>60.250312388501001</v>
      </c>
      <c r="M18" s="60">
        <v>1.587121344468656E-2</v>
      </c>
      <c r="N18" s="216"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v>5.9703421533368939E-2</v>
      </c>
      <c r="E19" s="151">
        <v>3.4634925959506457E-2</v>
      </c>
      <c r="F19" s="151">
        <v>5.9703421533368939E-2</v>
      </c>
      <c r="G19" s="151">
        <v>1.945579368244954E-2</v>
      </c>
      <c r="H19" s="220"/>
      <c r="I19" s="157"/>
      <c r="J19" s="73">
        <v>10.874000000000001</v>
      </c>
      <c r="K19" s="219">
        <v>10.661899999999999</v>
      </c>
      <c r="L19" s="73">
        <v>60.772511809722999</v>
      </c>
      <c r="M19" s="54">
        <v>8.6671653726009268E-3</v>
      </c>
      <c r="N19" s="218"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v>5.3034373354132747E-2</v>
      </c>
      <c r="E20" s="151">
        <v>4.0438095365556093E-2</v>
      </c>
      <c r="F20" s="151">
        <v>4.6693951051068439E-2</v>
      </c>
      <c r="G20" s="151">
        <v>8.8512415340431527E-3</v>
      </c>
      <c r="H20" s="220"/>
      <c r="I20" s="157"/>
      <c r="J20" s="73">
        <v>11.346299999999999</v>
      </c>
      <c r="K20" s="219">
        <v>11.203799999999999</v>
      </c>
      <c r="L20" s="73">
        <v>60.642998064380002</v>
      </c>
      <c r="M20" s="54">
        <v>-2.1311237841954433E-3</v>
      </c>
      <c r="N20" s="218"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v>5.2170066006983262E-2</v>
      </c>
      <c r="E21" s="151">
        <v>4.7278825826344129E-2</v>
      </c>
      <c r="F21" s="151">
        <v>5.0454090431797605E-2</v>
      </c>
      <c r="G21" s="151">
        <v>2.5086845290867021E-3</v>
      </c>
      <c r="H21" s="220"/>
      <c r="I21" s="157"/>
      <c r="J21" s="73">
        <v>10.984999999999999</v>
      </c>
      <c r="K21" s="219">
        <v>10.975300000000001</v>
      </c>
      <c r="L21" s="73">
        <v>61.736612130056002</v>
      </c>
      <c r="M21" s="54">
        <v>1.8033641155323465E-2</v>
      </c>
      <c r="N21" s="218"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v>4.8050135166490149E-2</v>
      </c>
      <c r="E22" s="153">
        <v>4.8050135166490149E-2</v>
      </c>
      <c r="F22" s="153">
        <v>3.6043120349043223E-2</v>
      </c>
      <c r="G22" s="153">
        <v>3.5210923553425921E-3</v>
      </c>
      <c r="H22" s="573"/>
      <c r="I22" s="148"/>
      <c r="J22" s="147">
        <v>10.8033</v>
      </c>
      <c r="K22" s="217">
        <v>10.7883</v>
      </c>
      <c r="L22" s="147">
        <v>62.692423570686003</v>
      </c>
      <c r="M22" s="60">
        <v>1.5482084417208775E-2</v>
      </c>
      <c r="N22" s="216"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v>1.9781805516775552E-2</v>
      </c>
      <c r="E23" s="151">
        <v>3.8151766752694938E-2</v>
      </c>
      <c r="F23" s="151">
        <v>1.9781805516775552E-2</v>
      </c>
      <c r="G23" s="151">
        <v>6.8493310318857858E-3</v>
      </c>
      <c r="H23" s="220"/>
      <c r="I23" s="157"/>
      <c r="J23" s="73">
        <v>11.0494</v>
      </c>
      <c r="K23" s="219">
        <v>11.036799999999999</v>
      </c>
      <c r="L23" s="73">
        <v>63.329113142792998</v>
      </c>
      <c r="M23" s="54">
        <v>1.0155765814175766E-2</v>
      </c>
      <c r="N23" s="218"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v>1.9665943823307774E-2</v>
      </c>
      <c r="E24" s="151">
        <v>3.1224617594713733E-2</v>
      </c>
      <c r="F24" s="151">
        <v>1.9554422266278015E-2</v>
      </c>
      <c r="G24" s="151">
        <v>6.7784287997767478E-3</v>
      </c>
      <c r="H24" s="220"/>
      <c r="I24" s="157"/>
      <c r="J24" s="73">
        <v>10.808400000000001</v>
      </c>
      <c r="K24" s="219">
        <v>10.8871</v>
      </c>
      <c r="L24" s="73">
        <v>63.058170387535</v>
      </c>
      <c r="M24" s="54">
        <v>-4.2783285887342259E-3</v>
      </c>
      <c r="N24" s="218"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v>2.035266082956011E-2</v>
      </c>
      <c r="E25" s="151">
        <v>2.4211208449180566E-2</v>
      </c>
      <c r="F25" s="151">
        <v>2.1719401666632443E-2</v>
      </c>
      <c r="G25" s="151">
        <v>3.6399848678920765E-3</v>
      </c>
      <c r="H25" s="220"/>
      <c r="I25" s="157"/>
      <c r="J25" s="73">
        <v>10.935499999999999</v>
      </c>
      <c r="K25" s="219">
        <v>10.960750000000001</v>
      </c>
      <c r="L25" s="73">
        <v>64.077702590875006</v>
      </c>
      <c r="M25" s="54">
        <v>1.6168122181063893E-2</v>
      </c>
      <c r="N25" s="218"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v>2.0778639382727171E-2</v>
      </c>
      <c r="E26" s="153">
        <v>2.0778639382727171E-2</v>
      </c>
      <c r="F26" s="153">
        <v>2.203942418693372E-2</v>
      </c>
      <c r="G26" s="153">
        <v>2.379280872371714E-3</v>
      </c>
      <c r="H26" s="573"/>
      <c r="I26" s="148"/>
      <c r="J26" s="147">
        <v>10.8988</v>
      </c>
      <c r="K26" s="217">
        <v>10.776499999999999</v>
      </c>
      <c r="L26" s="147">
        <v>65.049055680945997</v>
      </c>
      <c r="M26" s="60">
        <v>1.515898746047295E-2</v>
      </c>
      <c r="N26" s="216"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v>7.9675697874233009E-3</v>
      </c>
      <c r="E27" s="151">
        <v>1.7848289416400265E-2</v>
      </c>
      <c r="F27" s="151">
        <v>7.9675697874233009E-3</v>
      </c>
      <c r="G27" s="151">
        <v>5.8738053854945349E-4</v>
      </c>
      <c r="H27" s="22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v>1.4924659934369755E-2</v>
      </c>
      <c r="N27" s="218"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v>1.6056522284336516E-2</v>
      </c>
      <c r="E28" s="151">
        <v>1.8954622484210093E-2</v>
      </c>
      <c r="F28" s="151">
        <v>2.3844202032856865E-2</v>
      </c>
      <c r="G28" s="151">
        <v>6.418216392083842E-3</v>
      </c>
      <c r="H28" s="22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v>5.3359280591391833E-3</v>
      </c>
      <c r="N28" s="218"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v>1.446408285453904E-2</v>
      </c>
      <c r="E29" s="151">
        <v>1.6348507236656706E-2</v>
      </c>
      <c r="F29" s="151">
        <v>1.130109470501317E-2</v>
      </c>
      <c r="G29" s="151">
        <v>1.1186876341495733E-3</v>
      </c>
      <c r="H29" s="22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v>1.827221779921695E-2</v>
      </c>
      <c r="N29" s="218"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v>9.4333187292459098E-3</v>
      </c>
      <c r="E30" s="153">
        <v>9.4333187292459098E-3</v>
      </c>
      <c r="F30" s="153">
        <v>-5.4318498823573425E-3</v>
      </c>
      <c r="G30" s="153">
        <v>-1.6038487244901534E-2</v>
      </c>
      <c r="H30" s="573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v>2.5310633992287501E-2</v>
      </c>
      <c r="N30" s="216"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v>-6.8616188839477954E-2</v>
      </c>
      <c r="E31" s="151">
        <v>-9.3498777875753447E-3</v>
      </c>
      <c r="F31" s="151">
        <v>-6.8616188839477954E-2</v>
      </c>
      <c r="G31" s="151">
        <v>-6.1919245445342441E-2</v>
      </c>
      <c r="H31" s="22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v>1.0309432495279269E-2</v>
      </c>
      <c r="N31" s="218"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v>-8.6466505322820852E-2</v>
      </c>
      <c r="E32" s="151">
        <v>-4.1871435223510778E-2</v>
      </c>
      <c r="F32" s="151">
        <v>-0.10338549414304443</v>
      </c>
      <c r="G32" s="151">
        <v>-1.6092221788769345E-2</v>
      </c>
      <c r="H32" s="22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v>2.4197128903287179E-3</v>
      </c>
      <c r="N32" s="218"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v>-7.7206432223670518E-2</v>
      </c>
      <c r="E33" s="151">
        <v>-5.9251979258765464E-2</v>
      </c>
      <c r="F33" s="151">
        <v>-5.8727092566645211E-2</v>
      </c>
      <c r="G33" s="151">
        <v>3.5993608234138774E-2</v>
      </c>
      <c r="H33" s="22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v>1.0164837192825793E-2</v>
      </c>
      <c r="N33" s="218"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v>-6.295250564603927E-2</v>
      </c>
      <c r="E34" s="153">
        <v>-6.295250564603927E-2</v>
      </c>
      <c r="F34" s="153">
        <v>-1.9991688846457079E-2</v>
      </c>
      <c r="G34" s="153">
        <v>2.1587212253546539E-2</v>
      </c>
      <c r="H34" s="573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v>1.2400982140238437E-2</v>
      </c>
      <c r="N34" s="216"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19371870.870000001</v>
      </c>
      <c r="D35" s="151">
        <v>4.5023469394611215E-2</v>
      </c>
      <c r="E35" s="151">
        <v>-3.6656056360878653E-2</v>
      </c>
      <c r="F35" s="151">
        <v>4.5023469394611215E-2</v>
      </c>
      <c r="G35" s="151">
        <v>3.9038112074991638E-3</v>
      </c>
      <c r="H35" s="220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v>2.3935152770670154E-2</v>
      </c>
      <c r="N35" s="218"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v>5.8547308832318734E-2</v>
      </c>
      <c r="E36" s="151">
        <v>7.3716605969762483E-3</v>
      </c>
      <c r="F36" s="151">
        <v>7.1862622853761771E-2</v>
      </c>
      <c r="G36" s="151">
        <v>1.192263569508345E-2</v>
      </c>
      <c r="H36" s="220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v>-9.7774519410468441E-3</v>
      </c>
      <c r="N36" s="218"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v>5.4648082701653111E-2</v>
      </c>
      <c r="E37" s="151">
        <v>3.4908723995742852E-2</v>
      </c>
      <c r="F37" s="151">
        <v>4.7096128074011201E-2</v>
      </c>
      <c r="G37" s="151">
        <v>8.8523305817973519E-3</v>
      </c>
      <c r="H37" s="22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v>1.0222823378662094E-2</v>
      </c>
      <c r="N37" s="218"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v>4.9713345740187265E-2</v>
      </c>
      <c r="E38" s="153">
        <v>4.9713345740187265E-2</v>
      </c>
      <c r="F38" s="153">
        <v>3.5708548661889106E-2</v>
      </c>
      <c r="G38" s="153">
        <v>8.1224275744020691E-3</v>
      </c>
      <c r="H38" s="573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v>1.925922793962731E-2</v>
      </c>
      <c r="N38" s="216"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20091352.134</v>
      </c>
      <c r="D39" s="151">
        <v>3.7140515174206135E-2</v>
      </c>
      <c r="E39" s="151">
        <v>4.7691254144341944E-2</v>
      </c>
      <c r="F39" s="151">
        <v>3.7140515174206135E-2</v>
      </c>
      <c r="G39" s="151">
        <v>6.5804856535132128E-3</v>
      </c>
      <c r="H39" s="220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v>1.0576356376901019E-2</v>
      </c>
      <c r="N39" s="218"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20682934.147999998</v>
      </c>
      <c r="D40" s="151">
        <v>3.0892010037089523E-2</v>
      </c>
      <c r="E40" s="151">
        <v>3.607888702596318E-2</v>
      </c>
      <c r="F40" s="151">
        <v>2.4893899629688798E-2</v>
      </c>
      <c r="G40" s="151">
        <v>4.3936675504636646E-3</v>
      </c>
      <c r="H40" s="220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v>-7.50022322092736E-3</v>
      </c>
      <c r="N40" s="218"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20950181.653999999</v>
      </c>
      <c r="D41" s="151">
        <v>3.2989644028439846E-2</v>
      </c>
      <c r="E41" s="151">
        <v>3.3670545736131263E-2</v>
      </c>
      <c r="F41" s="151">
        <v>3.7096735547757831E-2</v>
      </c>
      <c r="G41" s="151">
        <v>1.7837061875354943E-2</v>
      </c>
      <c r="H41" s="220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v>8.8563688887572933E-3</v>
      </c>
      <c r="N41" s="218"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21475374.340999998</v>
      </c>
      <c r="D42" s="153">
        <v>3.4440450669043221E-2</v>
      </c>
      <c r="E42" s="153">
        <v>3.4440450669043221E-2</v>
      </c>
      <c r="F42" s="153">
        <v>3.8633136816971003E-2</v>
      </c>
      <c r="G42" s="153">
        <v>7.2271849539460309E-3</v>
      </c>
      <c r="H42" s="573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v>2.5998989368553715E-2</v>
      </c>
      <c r="N42" s="216"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v>4.9395785977019546E-2</v>
      </c>
      <c r="E43" s="151">
        <v>3.7498612025044897E-2</v>
      </c>
      <c r="F43" s="151">
        <v>4.9395785977019546E-2</v>
      </c>
      <c r="G43" s="151">
        <v>9.96657169279902E-3</v>
      </c>
      <c r="H43" s="220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v>9.7053625749616845E-3</v>
      </c>
      <c r="N43" s="218"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21522112.932</v>
      </c>
      <c r="D44" s="151">
        <v>4.4920637024333798E-2</v>
      </c>
      <c r="E44" s="151">
        <v>4.139280891740138E-2</v>
      </c>
      <c r="F44" s="151">
        <v>4.0573488171220085E-2</v>
      </c>
      <c r="G44" s="151">
        <v>6.5069710055583041E-3</v>
      </c>
      <c r="H44" s="220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v>-1.7024369715714638E-3</v>
      </c>
      <c r="N44" s="218"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v>3.8241457333378026E-2</v>
      </c>
      <c r="E45" s="151">
        <v>3.8339739945771667E-2</v>
      </c>
      <c r="F45" s="151">
        <v>2.5242105378071145E-2</v>
      </c>
      <c r="G45" s="151">
        <v>1.7912225459399966E-3</v>
      </c>
      <c r="H45" s="220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v>1.3077468432042272E-2</v>
      </c>
      <c r="N45" s="218"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22071206.475000001</v>
      </c>
      <c r="D46" s="153">
        <v>3.5532107514790967E-2</v>
      </c>
      <c r="E46" s="153">
        <v>3.5532107514790967E-2</v>
      </c>
      <c r="F46" s="153">
        <v>2.7744900952085594E-2</v>
      </c>
      <c r="G46" s="153">
        <v>7.8091908448154612E-3</v>
      </c>
      <c r="H46" s="573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v>1.4213706817471916E-2</v>
      </c>
      <c r="N46" s="216"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21025801.070999999</v>
      </c>
      <c r="D47" s="151">
        <v>-2.7499429549168175E-3</v>
      </c>
      <c r="E47" s="151">
        <v>2.2636976159292832E-2</v>
      </c>
      <c r="F47" s="151">
        <v>-2.7499429549168175E-3</v>
      </c>
      <c r="G47" s="151">
        <v>1.0012390206477484E-3</v>
      </c>
      <c r="H47" s="220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v>1.6373571042281876E-2</v>
      </c>
      <c r="N47" s="218"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21893508.366</v>
      </c>
      <c r="D48" s="151">
        <v>7.3561711183520728E-3</v>
      </c>
      <c r="E48" s="151">
        <v>1.6912272831781872E-2</v>
      </c>
      <c r="F48" s="151">
        <v>1.7256457819612825E-2</v>
      </c>
      <c r="G48" s="151">
        <v>-4.0438829535538456E-3</v>
      </c>
      <c r="H48" s="220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v>-3.2751692629527929E-3</v>
      </c>
      <c r="N48" s="218"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21702816.348000001</v>
      </c>
      <c r="D49" s="151">
        <v>8.3830079950975023E-3</v>
      </c>
      <c r="E49" s="151">
        <v>1.3242785443283944E-2</v>
      </c>
      <c r="F49" s="151">
        <v>1.0419847945692506E-2</v>
      </c>
      <c r="G49" s="151">
        <v>6.1294904421678176E-3</v>
      </c>
      <c r="H49" s="220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v>6.2865295227554352E-3</v>
      </c>
      <c r="N49" s="218"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22268119.771000002</v>
      </c>
      <c r="D50" s="153">
        <v>8.5210155714856572E-3</v>
      </c>
      <c r="E50" s="153">
        <v>8.5210155714856572E-3</v>
      </c>
      <c r="F50" s="153">
        <v>8.9217277824409358E-3</v>
      </c>
      <c r="G50" s="153">
        <v>4.9501064689663199E-3</v>
      </c>
      <c r="H50" s="573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v>1.9939997073035176E-2</v>
      </c>
      <c r="N50" s="216"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21547782.386</v>
      </c>
      <c r="D51" s="151">
        <v>2.4825751619991676E-2</v>
      </c>
      <c r="E51" s="151">
        <v>1.526279448733403E-2</v>
      </c>
      <c r="F51" s="151">
        <v>2.4825751619991676E-2</v>
      </c>
      <c r="G51" s="151">
        <v>6.4129070368577068E-3</v>
      </c>
      <c r="H51" s="574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v>1.4268034580477762E-2</v>
      </c>
      <c r="N51" s="230"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22320155.956999999</v>
      </c>
      <c r="D52" s="151">
        <v>2.2102613449372033E-2</v>
      </c>
      <c r="E52" s="151">
        <v>1.5836217612328118E-2</v>
      </c>
      <c r="F52" s="151">
        <v>1.9487401647447777E-2</v>
      </c>
      <c r="G52" s="151">
        <v>1.3188757725935751E-2</v>
      </c>
      <c r="H52" s="574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v>-3.3333628060439047E-3</v>
      </c>
      <c r="N52" s="230"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22258188.361000001</v>
      </c>
      <c r="D53" s="151">
        <v>2.3273776600971852E-2</v>
      </c>
      <c r="E53" s="151">
        <v>1.9619896601722919E-2</v>
      </c>
      <c r="F53" s="151">
        <v>2.5589859126794012E-2</v>
      </c>
      <c r="G53" s="151">
        <v>1.4460682199726183E-3</v>
      </c>
      <c r="H53" s="574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v>1.0796472738240803E-2</v>
      </c>
      <c r="N53" s="230"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22939645.109000001</v>
      </c>
      <c r="D54" s="153">
        <v>2.5037635042680195E-2</v>
      </c>
      <c r="E54" s="153">
        <v>2.5037635042680195E-2</v>
      </c>
      <c r="F54" s="153">
        <v>3.0156355583938144E-2</v>
      </c>
      <c r="G54" s="153">
        <v>8.5127522399930378E-3</v>
      </c>
      <c r="H54" s="573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v>1.8606447309534424E-2</v>
      </c>
      <c r="N54" s="216"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22169554.671999998</v>
      </c>
      <c r="D55" s="151">
        <v>2.8855511665273559E-2</v>
      </c>
      <c r="E55" s="151">
        <v>2.6029736450460694E-2</v>
      </c>
      <c r="F55" s="151">
        <v>2.8855511665273559E-2</v>
      </c>
      <c r="G55" s="151">
        <v>4.6239353735901823E-3</v>
      </c>
      <c r="H55" s="220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v>5.0663886471509212E-3</v>
      </c>
      <c r="N55" s="218"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22843018.011</v>
      </c>
      <c r="D56" s="151">
        <v>2.6092731576537576E-2</v>
      </c>
      <c r="E56" s="151">
        <v>2.699865754798525E-2</v>
      </c>
      <c r="F56" s="151">
        <v>2.3425555583361568E-2</v>
      </c>
      <c r="G56" s="151">
        <v>9.19603034470029E-3</v>
      </c>
      <c r="H56" s="220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v>-5.9067099882550433E-3</v>
      </c>
      <c r="N56" s="218"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23011745.778000001</v>
      </c>
      <c r="D57" s="151">
        <v>2.8705624412221686E-2</v>
      </c>
      <c r="E57" s="151">
        <v>2.9071090002749989E-2</v>
      </c>
      <c r="F57" s="151">
        <v>3.3855289782719122E-2</v>
      </c>
      <c r="G57" s="151">
        <v>1.1616843704687962E-2</v>
      </c>
      <c r="H57" s="220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v>7.3388640714728837E-3</v>
      </c>
      <c r="N57" s="218"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23448298.577</v>
      </c>
      <c r="D58" s="153">
        <v>2.7023234358237502E-2</v>
      </c>
      <c r="E58" s="153">
        <v>2.7023234358237502E-2</v>
      </c>
      <c r="F58" s="153">
        <v>2.2173554367693082E-2</v>
      </c>
      <c r="G58" s="153">
        <v>-2.8969044706177449E-3</v>
      </c>
      <c r="H58" s="573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v>1.4750575726184767E-2</v>
      </c>
      <c r="N58" s="216"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22537030.226</v>
      </c>
      <c r="D59" s="151">
        <v>1.6575684962410131E-2</v>
      </c>
      <c r="E59" s="151">
        <v>2.4000528887533568E-2</v>
      </c>
      <c r="F59" s="151">
        <v>1.6575684962410131E-2</v>
      </c>
      <c r="G59" s="151">
        <v>-3.38076516911201E-4</v>
      </c>
      <c r="H59" s="220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v>9.6935848547254899E-3</v>
      </c>
      <c r="N59" s="218"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23359954.704</v>
      </c>
      <c r="D60" s="151">
        <v>1.9648115943704303E-2</v>
      </c>
      <c r="E60" s="151">
        <v>2.3795737360490898E-2</v>
      </c>
      <c r="F60" s="151">
        <v>2.2629964777468148E-2</v>
      </c>
      <c r="G60" s="151">
        <v>3.479906826504342E-3</v>
      </c>
      <c r="H60" s="220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v>-6.5173252228906131E-3</v>
      </c>
      <c r="N60" s="218"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23214541.760000002</v>
      </c>
      <c r="D61" s="151">
        <v>1.5982640526171821E-2</v>
      </c>
      <c r="E61" s="151">
        <v>1.7543889188293083E-2</v>
      </c>
      <c r="F61" s="151">
        <v>8.8127160779727376E-3</v>
      </c>
      <c r="G61" s="151">
        <v>8.8851300956014345E-3</v>
      </c>
      <c r="H61" s="220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v>1.1572652879289214E-2</v>
      </c>
      <c r="N61" s="218"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23982436.289999999</v>
      </c>
      <c r="D62" s="153">
        <v>1.7724932274829852E-2</v>
      </c>
      <c r="E62" s="153">
        <v>1.7724932274829852E-2</v>
      </c>
      <c r="F62" s="153">
        <v>2.2779380399221116E-2</v>
      </c>
      <c r="G62" s="153">
        <v>1.1210620432513085E-2</v>
      </c>
      <c r="H62" s="573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v>1.8607048729180065E-2</v>
      </c>
      <c r="N62" s="216"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23306072.295000002</v>
      </c>
      <c r="D63" s="151">
        <v>3.4123487490946847E-2</v>
      </c>
      <c r="E63" s="151">
        <v>2.2026463605462787E-2</v>
      </c>
      <c r="F63" s="151">
        <v>3.4123487490946847E-2</v>
      </c>
      <c r="G63" s="151">
        <v>5.4841144992343605E-3</v>
      </c>
      <c r="H63" s="220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v>2.91556135983424E-2</v>
      </c>
      <c r="N63" s="218"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23710327.772999998</v>
      </c>
      <c r="D64" s="151">
        <v>2.4389731475984444E-2</v>
      </c>
      <c r="E64" s="151">
        <v>2.0099702722914392E-2</v>
      </c>
      <c r="F64" s="151">
        <v>1.4998876215286616E-2</v>
      </c>
      <c r="G64" s="151">
        <v>1.5998150521188137E-3</v>
      </c>
      <c r="H64" s="220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v>2.5458611910740281E-3</v>
      </c>
      <c r="N64" s="218"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23491265.495000001</v>
      </c>
      <c r="D65" s="151">
        <v>2.0201244855469591E-2</v>
      </c>
      <c r="E65" s="151">
        <v>2.0854367220680015E-2</v>
      </c>
      <c r="F65" s="151">
        <v>1.1920275569548888E-2</v>
      </c>
      <c r="G65" s="151">
        <v>-6.1475020284526005E-3</v>
      </c>
      <c r="H65" s="220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v>1.1897981140442715E-2</v>
      </c>
      <c r="N65" s="218"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24328763.686000001</v>
      </c>
      <c r="D66" s="153">
        <v>1.871728534506989E-2</v>
      </c>
      <c r="E66" s="153">
        <v>1.871728534506989E-2</v>
      </c>
      <c r="F66" s="153">
        <v>1.4440876306816675E-2</v>
      </c>
      <c r="G66" s="153">
        <v>1.4030206437419146E-2</v>
      </c>
      <c r="H66" s="573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v>2.2679654762641333E-2</v>
      </c>
      <c r="N66" s="216"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23568377.991</v>
      </c>
      <c r="D67" s="151">
        <v>1.1254822034353351E-2</v>
      </c>
      <c r="E67" s="151">
        <v>1.3165249667373091E-2</v>
      </c>
      <c r="F67" s="151">
        <v>1.1254822034353351E-2</v>
      </c>
      <c r="G67" s="151">
        <v>1.2622466819165457E-2</v>
      </c>
      <c r="H67" s="220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v>1.2407023766757064E-2</v>
      </c>
      <c r="N67" s="218"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24395720.482000001</v>
      </c>
      <c r="D68" s="151">
        <v>2.0156762398425787E-2</v>
      </c>
      <c r="E68" s="151">
        <v>1.6672255760033172E-2</v>
      </c>
      <c r="F68" s="151">
        <v>2.8906926785739806E-2</v>
      </c>
      <c r="G68" s="151">
        <v>-3.3958748883745615E-3</v>
      </c>
      <c r="H68" s="220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v>-1.16282581775351E-3</v>
      </c>
      <c r="N68" s="218"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24137288.445</v>
      </c>
      <c r="D69" s="151">
        <v>2.2603518954630308E-2</v>
      </c>
      <c r="E69" s="151">
        <v>2.053176695711656E-2</v>
      </c>
      <c r="F69" s="151">
        <v>2.7500559735170516E-2</v>
      </c>
      <c r="G69" s="151">
        <v>4.1527093477145005E-3</v>
      </c>
      <c r="H69" s="220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v>1.5502011157978224E-2</v>
      </c>
      <c r="N69" s="218"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24605294.572000001</v>
      </c>
      <c r="D70" s="153">
        <v>1.9720820952563667E-2</v>
      </c>
      <c r="E70" s="153">
        <v>1.9720820952563667E-2</v>
      </c>
      <c r="F70" s="153">
        <v>1.1366417528200667E-2</v>
      </c>
      <c r="G70" s="153">
        <v>-1.7464062684170445E-3</v>
      </c>
      <c r="H70" s="573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v>2.0838907220785297E-2</v>
      </c>
      <c r="N70" s="216"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23790639.304000001</v>
      </c>
      <c r="D71" s="151">
        <v>9.4304883044933341E-3</v>
      </c>
      <c r="E71" s="151">
        <v>1.9245343895042399E-2</v>
      </c>
      <c r="F71" s="151">
        <v>9.4304883044933341E-3</v>
      </c>
      <c r="G71" s="151">
        <v>-3.8054916106089465E-6</v>
      </c>
      <c r="H71" s="220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v>4.4263249854397113E-3</v>
      </c>
      <c r="N71" s="218"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24154852.039000001</v>
      </c>
      <c r="D72" s="151">
        <v>-3.8793869982722828E-4</v>
      </c>
      <c r="E72" s="151">
        <v>9.4373329709209752E-3</v>
      </c>
      <c r="F72" s="151">
        <v>-9.8733891945401719E-3</v>
      </c>
      <c r="G72" s="151">
        <v>-2.5165766251431521E-3</v>
      </c>
      <c r="H72" s="220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v>-1.7105415748578379E-3</v>
      </c>
      <c r="N72" s="218"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24024898.625</v>
      </c>
      <c r="D73" s="151">
        <v>-1.8168436919112629E-3</v>
      </c>
      <c r="E73" s="151">
        <v>1.5092161018979144E-3</v>
      </c>
      <c r="F73" s="151">
        <v>-4.6562736430023621E-3</v>
      </c>
      <c r="G73" s="151">
        <v>-2.6158361937389518E-4</v>
      </c>
      <c r="H73" s="220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v>6.2246488349353424E-3</v>
      </c>
      <c r="N73" s="218"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24356533.570999999</v>
      </c>
      <c r="D74" s="153">
        <v>-3.9269049992092242E-3</v>
      </c>
      <c r="E74" s="153">
        <v>-3.9269049992092242E-3</v>
      </c>
      <c r="F74" s="153">
        <v>-1.0110059860168663E-2</v>
      </c>
      <c r="G74" s="153">
        <v>-7.0682970229658526E-3</v>
      </c>
      <c r="H74" s="573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v>1.9164534067075856E-2</v>
      </c>
      <c r="N74" s="216"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23449851.563000001</v>
      </c>
      <c r="D75" s="151">
        <v>-1.4324446545776581E-2</v>
      </c>
      <c r="E75" s="151">
        <v>-9.7267851865069366E-3</v>
      </c>
      <c r="F75" s="151">
        <v>-1.4324446545776581E-2</v>
      </c>
      <c r="G75" s="151">
        <v>-1.1360231754321215E-2</v>
      </c>
      <c r="H75" s="220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v>8.5336152698849421E-3</v>
      </c>
      <c r="N75" s="218"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19252778.618000001</v>
      </c>
      <c r="D76" s="151">
        <v>-0.10935045225614215</v>
      </c>
      <c r="E76" s="151">
        <v>-5.7959702063509089E-2</v>
      </c>
      <c r="F76" s="151">
        <v>-0.2029436327361972</v>
      </c>
      <c r="G76" s="151">
        <v>-0.18955593321418451</v>
      </c>
      <c r="H76" s="220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v>-8.8919672775600311E-4</v>
      </c>
      <c r="N76" s="218"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22072295.697000001</v>
      </c>
      <c r="D77" s="151">
        <v>-9.9978117295172253E-2</v>
      </c>
      <c r="E77" s="151">
        <v>-7.708177401441807E-2</v>
      </c>
      <c r="F77" s="151">
        <v>-8.1274138071415036E-2</v>
      </c>
      <c r="G77" s="151">
        <v>0.15484854131079739</v>
      </c>
      <c r="H77" s="220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v>1.2843933560046095E-2</v>
      </c>
      <c r="N77" s="218"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23504813.158</v>
      </c>
      <c r="D78" s="153">
        <v>-8.3540345807285199E-2</v>
      </c>
      <c r="E78" s="153">
        <v>-8.3540345807285199E-2</v>
      </c>
      <c r="F78" s="153">
        <v>-3.4968868230662142E-2</v>
      </c>
      <c r="G78" s="153">
        <v>4.3473355320404528E-2</v>
      </c>
      <c r="H78" s="573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v>1.070166675916151E-2</v>
      </c>
      <c r="N78" s="216"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22841373.390000001</v>
      </c>
      <c r="D79" s="151">
        <v>-2.5948060752763125E-2</v>
      </c>
      <c r="E79" s="151">
        <v>-8.6625790963170024E-2</v>
      </c>
      <c r="F79" s="151">
        <v>-2.5948060752763125E-2</v>
      </c>
      <c r="G79" s="151">
        <v>7.1702569508256264E-3</v>
      </c>
      <c r="H79" s="220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v>2.3363930045483317E-2</v>
      </c>
      <c r="N79" s="218"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23623591.379999999</v>
      </c>
      <c r="D80" s="151">
        <v>8.8105453295333591E-2</v>
      </c>
      <c r="E80" s="151">
        <v>1.0517880109856659E-2</v>
      </c>
      <c r="F80" s="151">
        <v>0.22702243913580311</v>
      </c>
      <c r="G80" s="151">
        <v>9.4953343677701696E-3</v>
      </c>
      <c r="H80" s="220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v>1.0677493203605781E-2</v>
      </c>
      <c r="N80" s="218"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23204689.857999999</v>
      </c>
      <c r="D81" s="151">
        <v>7.5565177167766118E-2</v>
      </c>
      <c r="E81" s="151">
        <v>4.5360059871041969E-2</v>
      </c>
      <c r="F81" s="151">
        <v>5.1303868729608793E-2</v>
      </c>
      <c r="G81" s="151">
        <v>-9.2039192225077393E-3</v>
      </c>
      <c r="H81" s="220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v>1.4006618414765803E-2</v>
      </c>
      <c r="N81" s="218"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23949669.824000001</v>
      </c>
      <c r="D82" s="153">
        <v>6.0484834621254535E-2</v>
      </c>
      <c r="E82" s="153">
        <v>6.0484834621254535E-2</v>
      </c>
      <c r="F82" s="153">
        <v>1.8926194520656692E-2</v>
      </c>
      <c r="G82" s="153">
        <v>1.189658837856733E-2</v>
      </c>
      <c r="H82" s="573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v>2.3621085330843616E-2</v>
      </c>
      <c r="N82" s="216"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23441641.157000002</v>
      </c>
      <c r="D83" s="151">
        <v>2.6279845644605615E-2</v>
      </c>
      <c r="E83" s="151">
        <v>7.4691880686337919E-2</v>
      </c>
      <c r="F83" s="151">
        <v>2.6279845644605615E-2</v>
      </c>
      <c r="G83" s="151">
        <v>1.4446917512438429E-2</v>
      </c>
      <c r="H83" s="220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v>2.4303542810379497E-2</v>
      </c>
      <c r="N83" s="218"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24309483.673999999</v>
      </c>
      <c r="D84" s="151">
        <v>2.7680211689957268E-2</v>
      </c>
      <c r="E84" s="151">
        <v>3.110980419309306E-2</v>
      </c>
      <c r="F84" s="151">
        <v>2.903420919228572E-2</v>
      </c>
      <c r="G84" s="151">
        <v>1.1503811156198251E-2</v>
      </c>
      <c r="H84" s="220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v>1.5687547333116836E-2</v>
      </c>
      <c r="N84" s="218"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24288808.425000001</v>
      </c>
      <c r="D85" s="151">
        <v>3.4021679031654095E-2</v>
      </c>
      <c r="E85" s="151">
        <v>3.0213591350644498E-2</v>
      </c>
      <c r="F85" s="151">
        <v>4.6719804213467775E-2</v>
      </c>
      <c r="G85" s="151">
        <v>7.5676499304990763E-3</v>
      </c>
      <c r="H85" s="220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v>2.0705647143653083E-2</v>
      </c>
      <c r="N85" s="218"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25052440.725000001</v>
      </c>
      <c r="D86" s="153">
        <v>3.7097570927044021E-2</v>
      </c>
      <c r="E86" s="153">
        <v>3.7097570927044021E-2</v>
      </c>
      <c r="F86" s="153">
        <v>4.6045348812905562E-2</v>
      </c>
      <c r="G86" s="153">
        <v>1.2282471464791778E-2</v>
      </c>
      <c r="H86" s="573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v>1.5308538905523639E-2</v>
      </c>
      <c r="N86" s="216"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24350655.221999999</v>
      </c>
      <c r="D87" s="151">
        <v>3.8777748490896657E-2</v>
      </c>
      <c r="E87" s="151">
        <v>4.0138104378649286E-2</v>
      </c>
      <c r="F87" s="151">
        <v>3.8777748490896657E-2</v>
      </c>
      <c r="G87" s="151">
        <v>6.6383546636372692E-3</v>
      </c>
      <c r="H87" s="220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v>1.510934708012468E-2</v>
      </c>
      <c r="N87" s="218"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25155913.813999999</v>
      </c>
      <c r="D88" s="151">
        <v>3.6762363425214328E-2</v>
      </c>
      <c r="E88" s="151">
        <v>4.1539576908856013E-2</v>
      </c>
      <c r="F88" s="151">
        <v>3.481892710478629E-2</v>
      </c>
      <c r="G88" s="151">
        <v>8.3346515061299975E-3</v>
      </c>
      <c r="H88" s="220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v>-1.3630451206879668E-3</v>
      </c>
      <c r="N88" s="218"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25166520.574999999</v>
      </c>
      <c r="D89" s="221">
        <v>3.6551343622749588E-2</v>
      </c>
      <c r="E89" s="221">
        <v>3.8920124014747648E-2</v>
      </c>
      <c r="F89" s="221">
        <v>3.6136484534028623E-2</v>
      </c>
      <c r="G89" s="221">
        <v>7.5261993805249006E-3</v>
      </c>
      <c r="H89" s="229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v>1.4865771288626872E-2</v>
      </c>
      <c r="N89" s="226"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25675317.333999999</v>
      </c>
      <c r="D90" s="153">
        <v>3.3535414064931102E-2</v>
      </c>
      <c r="E90" s="153">
        <v>3.3535414064931102E-2</v>
      </c>
      <c r="F90" s="153">
        <v>2.4862911196449788E-2</v>
      </c>
      <c r="G90" s="153">
        <v>3.269213197341525E-3</v>
      </c>
      <c r="H90" s="573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v>1.731478635106054E-2</v>
      </c>
      <c r="N90" s="216"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24721687.629000001</v>
      </c>
      <c r="D91" s="151">
        <v>1.5237060506888778E-2</v>
      </c>
      <c r="E91" s="151">
        <v>2.7734824579466189E-2</v>
      </c>
      <c r="F91" s="151">
        <v>1.5237060506888778E-2</v>
      </c>
      <c r="G91" s="151">
        <v>-1.8641023710072036E-3</v>
      </c>
      <c r="H91" s="220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v>1.2782062807370043E-2</v>
      </c>
      <c r="N91" s="218"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25717865.355999999</v>
      </c>
      <c r="D92" s="151">
        <v>1.8845659619868949E-2</v>
      </c>
      <c r="E92" s="151">
        <v>2.4619387181827213E-2</v>
      </c>
      <c r="F92" s="151">
        <v>2.2338744923162235E-2</v>
      </c>
      <c r="G92" s="151">
        <v>2.0443148266720002E-3</v>
      </c>
      <c r="H92" s="220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v>3.9458471636892867E-3</v>
      </c>
      <c r="N92" s="218"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25574159.182999998</v>
      </c>
      <c r="D93" s="221">
        <v>1.7953222023942006E-2</v>
      </c>
      <c r="E93" s="221">
        <v>1.9689032080195457E-2</v>
      </c>
      <c r="F93" s="221">
        <v>1.6197654609630074E-2</v>
      </c>
      <c r="G93" s="221">
        <v>1.1917968557880299E-2</v>
      </c>
      <c r="H93" s="220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v>1.1040611022779867E-2</v>
      </c>
      <c r="N93" s="218"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25767095.723999999</v>
      </c>
      <c r="D94" s="153">
        <v>1.427427689793892E-2</v>
      </c>
      <c r="E94" s="153">
        <v>1.427427689793892E-2</v>
      </c>
      <c r="F94" s="153">
        <v>3.574576656875994E-3</v>
      </c>
      <c r="G94" s="153">
        <v>-6.7953538508327416E-3</v>
      </c>
      <c r="H94" s="573">
        <v>0.1</v>
      </c>
      <c r="I94" s="148">
        <v>0.10250000000000001</v>
      </c>
      <c r="J94" s="147">
        <v>20.309999999999999</v>
      </c>
      <c r="K94" s="217">
        <v>20.004999999999999</v>
      </c>
      <c r="L94" s="147">
        <v>137.9459033</v>
      </c>
      <c r="M94" s="60">
        <v>1.3711811434450105E-2</v>
      </c>
      <c r="N94" s="216"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24919257.442000002</v>
      </c>
      <c r="D95" s="151">
        <v>7.9917607553716685E-3</v>
      </c>
      <c r="E95" s="151">
        <v>1.2499457513858836E-2</v>
      </c>
      <c r="F95" s="151">
        <v>7.9917607553716685E-3</v>
      </c>
      <c r="G95" s="151">
        <v>-2.9704961381150641E-3</v>
      </c>
      <c r="H95" s="220">
        <v>0.09</v>
      </c>
      <c r="I95" s="220">
        <v>9.5000000000000001E-2</v>
      </c>
      <c r="J95" s="73">
        <v>20.225000000000001</v>
      </c>
      <c r="K95" s="219">
        <v>20.392499999999998</v>
      </c>
      <c r="L95" s="73">
        <v>139.161</v>
      </c>
      <c r="M95" s="54">
        <v>8.8085015280043866E-3</v>
      </c>
      <c r="N95" s="218"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212">
        <v>45809</v>
      </c>
      <c r="B96" s="211" t="s">
        <v>109</v>
      </c>
      <c r="C96" s="207">
        <v>25440329.310040846</v>
      </c>
      <c r="D96" s="206">
        <v>-1.5853874236937404E-3</v>
      </c>
      <c r="E96" s="206">
        <v>4.1414396202343884E-3</v>
      </c>
      <c r="F96" s="206">
        <v>-1.0791566178504852E-2</v>
      </c>
      <c r="G96" s="206">
        <v>-1.7414731952876128E-3</v>
      </c>
      <c r="H96" s="575">
        <v>0.08</v>
      </c>
      <c r="I96" s="210">
        <v>8.4999999999999992E-2</v>
      </c>
      <c r="J96" s="209">
        <v>19.8</v>
      </c>
      <c r="K96" s="208">
        <v>19.897500000000001</v>
      </c>
      <c r="L96" s="207">
        <v>139.82041725909215</v>
      </c>
      <c r="M96" s="206">
        <v>4.7385205559902221E-3</v>
      </c>
      <c r="N96" s="205">
        <v>3.8830982503619493E-2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25330901.548267968</v>
      </c>
      <c r="D97" s="206">
        <v>-4.2521784356065462E-3</v>
      </c>
      <c r="E97" s="206">
        <v>-2.2760122583985742E-3</v>
      </c>
      <c r="F97" s="206">
        <v>-9.5118526865872743E-3</v>
      </c>
      <c r="G97" s="206">
        <v>1.660880263767206E-3</v>
      </c>
      <c r="H97" s="575">
        <v>7.4999999999999997E-2</v>
      </c>
      <c r="I97" s="210">
        <v>7.7499999999999999E-2</v>
      </c>
      <c r="J97" s="209">
        <v>20.399999999999999</v>
      </c>
      <c r="K97" s="208">
        <v>20.2</v>
      </c>
      <c r="L97" s="207">
        <v>141.35643464607483</v>
      </c>
      <c r="M97" s="206">
        <v>1.0985644422276231E-2</v>
      </c>
      <c r="N97" s="205">
        <v>3.8774505041702101E-2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25621708.444704488</v>
      </c>
      <c r="D98" s="202">
        <v>-4.6041209211458156E-3</v>
      </c>
      <c r="E98" s="202">
        <v>-4.6041209211458156E-3</v>
      </c>
      <c r="F98" s="202">
        <v>-5.6423619042209605E-3</v>
      </c>
      <c r="G98" s="202">
        <v>-9.3951942729542104E-4</v>
      </c>
      <c r="H98" s="576">
        <v>7.4999999999999997E-2</v>
      </c>
      <c r="I98" s="201">
        <v>7.4999999999999997E-2</v>
      </c>
      <c r="J98" s="200">
        <v>21</v>
      </c>
      <c r="K98" s="199">
        <v>20.799999999999997</v>
      </c>
      <c r="L98" s="198">
        <v>143.32513909073847</v>
      </c>
      <c r="M98" s="197">
        <v>1.3927236136033194E-2</v>
      </c>
      <c r="N98" s="197">
        <v>3.8995255836194787E-2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25139451.005417835</v>
      </c>
      <c r="D99" s="206">
        <v>8.8362810942637093E-3</v>
      </c>
      <c r="E99" s="206">
        <v>-4.3733525341911328E-3</v>
      </c>
      <c r="F99" s="206">
        <v>8.8362810942637093E-3</v>
      </c>
      <c r="G99" s="206">
        <v>8.8290011975038496E-3</v>
      </c>
      <c r="H99" s="575">
        <v>7.2499999999999995E-2</v>
      </c>
      <c r="I99" s="210">
        <v>7.3749999999999996E-2</v>
      </c>
      <c r="J99" s="209">
        <v>21.07713026444662</v>
      </c>
      <c r="K99" s="208">
        <v>21.051420176297746</v>
      </c>
      <c r="L99" s="207">
        <v>144.80722410097468</v>
      </c>
      <c r="M99" s="206">
        <v>1.034071914835466E-2</v>
      </c>
      <c r="N99" s="205">
        <v>4.0573322274018331E-2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25746859.885638811</v>
      </c>
      <c r="D100" s="206">
        <v>1.0459262535438718E-2</v>
      </c>
      <c r="E100" s="206">
        <v>1.3576999239706122E-3</v>
      </c>
      <c r="F100" s="206">
        <v>1.2049001876598409E-2</v>
      </c>
      <c r="G100" s="206">
        <v>1.9679755796684351E-3</v>
      </c>
      <c r="H100" s="575">
        <v>7.0000000000000007E-2</v>
      </c>
      <c r="I100" s="210">
        <v>7.0000000000000007E-2</v>
      </c>
      <c r="J100" s="209">
        <v>21.154260528893239</v>
      </c>
      <c r="K100" s="208">
        <v>21.128550440744366</v>
      </c>
      <c r="L100" s="207">
        <v>145.59749504312015</v>
      </c>
      <c r="M100" s="206">
        <v>5.4573999816087682E-3</v>
      </c>
      <c r="N100" s="205">
        <v>4.1317841108447384E-2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25527722.694004621</v>
      </c>
      <c r="D101" s="206">
        <v>9.5592630064917916E-3</v>
      </c>
      <c r="E101" s="206">
        <v>5.698519346946318E-3</v>
      </c>
      <c r="F101" s="206">
        <v>7.770001606994148E-3</v>
      </c>
      <c r="G101" s="206">
        <v>-1.8939706261719147E-3</v>
      </c>
      <c r="H101" s="575">
        <v>7.0000000000000007E-2</v>
      </c>
      <c r="I101" s="210">
        <v>7.0000000000000007E-2</v>
      </c>
      <c r="J101" s="209">
        <v>21.231390793339859</v>
      </c>
      <c r="K101" s="208">
        <v>21.205680705190986</v>
      </c>
      <c r="L101" s="207">
        <v>147.08668092688197</v>
      </c>
      <c r="M101" s="206">
        <v>1.0228100993913358E-2</v>
      </c>
      <c r="N101" s="205">
        <v>4.0537569408526819E-2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25940373.749431163</v>
      </c>
      <c r="D102" s="202">
        <v>1.0287118658597327E-2</v>
      </c>
      <c r="E102" s="202">
        <v>1.0287118658597327E-2</v>
      </c>
      <c r="F102" s="202">
        <v>1.2437316793858733E-2</v>
      </c>
      <c r="G102" s="202">
        <v>4.2586904823620486E-3</v>
      </c>
      <c r="H102" s="576">
        <v>7.0000000000000007E-2</v>
      </c>
      <c r="I102" s="201">
        <v>7.0000000000000007E-2</v>
      </c>
      <c r="J102" s="200">
        <v>21.308521057786486</v>
      </c>
      <c r="K102" s="199">
        <v>21.282810969637609</v>
      </c>
      <c r="L102" s="198">
        <v>148.49837592066132</v>
      </c>
      <c r="M102" s="197">
        <v>9.597707860993232E-3</v>
      </c>
      <c r="N102" s="197">
        <v>3.6094413462579578E-2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12">
        <v>46447</v>
      </c>
      <c r="B103" s="211" t="s">
        <v>122</v>
      </c>
      <c r="C103" s="207">
        <v>25112240.3259512</v>
      </c>
      <c r="D103" s="206">
        <v>-1.0823895661353777E-3</v>
      </c>
      <c r="E103" s="206">
        <v>7.8281063233145431E-3</v>
      </c>
      <c r="F103" s="206">
        <v>-1.0823895661353777E-3</v>
      </c>
      <c r="G103" s="206">
        <v>1.6295139133437386E-2</v>
      </c>
      <c r="H103" s="575">
        <v>7.0000000000000007E-2</v>
      </c>
      <c r="I103" s="210">
        <v>7.0000000000000007E-2</v>
      </c>
      <c r="J103" s="209">
        <v>21.35639079333987</v>
      </c>
      <c r="K103" s="208">
        <v>21.340434214822075</v>
      </c>
      <c r="L103" s="207">
        <v>149.9276742656071</v>
      </c>
      <c r="M103" s="206">
        <v>9.6250099442798387E-3</v>
      </c>
      <c r="N103" s="205">
        <v>3.5360460753407708E-2</v>
      </c>
    </row>
    <row r="104" spans="1:215">
      <c r="A104" s="212">
        <v>46539</v>
      </c>
      <c r="B104" s="211" t="s">
        <v>123</v>
      </c>
      <c r="C104" s="207">
        <v>26005214.899467099</v>
      </c>
      <c r="D104" s="206">
        <v>4.5423676881690689E-3</v>
      </c>
      <c r="E104" s="206">
        <v>7.3314875918140121E-3</v>
      </c>
      <c r="F104" s="206">
        <v>1.0034428080777147E-2</v>
      </c>
      <c r="G104" s="206">
        <v>4.0000000000000036E-3</v>
      </c>
      <c r="H104" s="575">
        <v>7.0000000000000007E-2</v>
      </c>
      <c r="I104" s="210">
        <v>7.0000000000000007E-2</v>
      </c>
      <c r="J104" s="209">
        <v>21.404260528893253</v>
      </c>
      <c r="K104" s="208">
        <v>21.388303950375459</v>
      </c>
      <c r="L104" s="207">
        <v>150.74588955238687</v>
      </c>
      <c r="M104" s="206">
        <v>5.4573999816087682E-3</v>
      </c>
      <c r="N104" s="205">
        <v>3.5360460753407708E-2</v>
      </c>
    </row>
    <row r="105" spans="1:215">
      <c r="A105" s="212">
        <v>46631</v>
      </c>
      <c r="B105" s="211" t="s">
        <v>124</v>
      </c>
      <c r="C105" s="207">
        <v>26011375.764592499</v>
      </c>
      <c r="D105" s="206">
        <v>9.3542687306755745E-3</v>
      </c>
      <c r="E105" s="206">
        <v>1.0128438222899661E-2</v>
      </c>
      <c r="F105" s="206">
        <v>1.8946189457842433E-2</v>
      </c>
      <c r="G105" s="206">
        <v>4.0000000000000036E-3</v>
      </c>
      <c r="H105" s="575">
        <v>7.0000000000000007E-2</v>
      </c>
      <c r="I105" s="210">
        <v>7.0000000000000007E-2</v>
      </c>
      <c r="J105" s="209">
        <v>21.452130264446637</v>
      </c>
      <c r="K105" s="208">
        <v>21.436173685928843</v>
      </c>
      <c r="L105" s="207">
        <v>152.28773373514599</v>
      </c>
      <c r="M105" s="206">
        <v>1.0228100993913358E-2</v>
      </c>
      <c r="N105" s="205">
        <v>3.5360460753407708E-2</v>
      </c>
    </row>
    <row r="106" spans="1:215" ht="16.5" thickBot="1">
      <c r="A106" s="204">
        <v>46722</v>
      </c>
      <c r="B106" s="203" t="s">
        <v>125</v>
      </c>
      <c r="C106" s="198">
        <v>26610146.5252655</v>
      </c>
      <c r="D106" s="202">
        <v>1.3527216041211654E-2</v>
      </c>
      <c r="E106" s="202">
        <v>1.3527216041211654E-2</v>
      </c>
      <c r="F106" s="202">
        <v>2.5819704153222656E-2</v>
      </c>
      <c r="G106" s="202">
        <v>4.0000000000000036E-3</v>
      </c>
      <c r="H106" s="576">
        <v>7.0000000000000007E-2</v>
      </c>
      <c r="I106" s="201">
        <v>7.0000000000000007E-2</v>
      </c>
      <c r="J106" s="200">
        <v>21.5</v>
      </c>
      <c r="K106" s="199">
        <v>21.484043421482216</v>
      </c>
      <c r="L106" s="198">
        <v>153.74934691434865</v>
      </c>
      <c r="M106" s="197">
        <v>9.597707860993232E-3</v>
      </c>
      <c r="N106" s="197">
        <v>3.5360460753407708E-2</v>
      </c>
    </row>
    <row r="107" spans="1:215" ht="15.75" thickTop="1">
      <c r="A107" s="212">
        <v>46813</v>
      </c>
      <c r="B107" s="211" t="s">
        <v>126</v>
      </c>
      <c r="C107" s="207">
        <v>25429358.690514501</v>
      </c>
      <c r="D107" s="206">
        <v>1.2628039571427108E-2</v>
      </c>
      <c r="E107" s="206">
        <v>1.6895793897710565E-2</v>
      </c>
      <c r="F107" s="206">
        <v>1.2628039571427108E-2</v>
      </c>
      <c r="G107" s="206">
        <v>4.0000000000000036E-3</v>
      </c>
      <c r="H107" s="575">
        <v>7.0000000000000007E-2</v>
      </c>
      <c r="I107" s="210">
        <v>7.0000000000000007E-2</v>
      </c>
      <c r="J107" s="209">
        <v>21.625000000000004</v>
      </c>
      <c r="K107" s="208">
        <v>21.583333333333336</v>
      </c>
      <c r="L107" s="207">
        <v>155.22918590732579</v>
      </c>
      <c r="M107" s="206">
        <v>9.6250099442798387E-3</v>
      </c>
      <c r="N107" s="205">
        <v>3.5360460753407708E-2</v>
      </c>
    </row>
    <row r="108" spans="1:215">
      <c r="A108" s="212">
        <v>46905</v>
      </c>
      <c r="B108" s="211" t="s">
        <v>127</v>
      </c>
      <c r="C108" s="207">
        <v>26313487.908059701</v>
      </c>
      <c r="D108" s="206">
        <v>1.2234399588125999E-2</v>
      </c>
      <c r="E108" s="206">
        <v>1.7339841631111241E-2</v>
      </c>
      <c r="F108" s="206">
        <v>1.185427652816351E-2</v>
      </c>
      <c r="G108" s="206">
        <v>4.0000000000000036E-3</v>
      </c>
      <c r="H108" s="575">
        <v>7.0000000000000007E-2</v>
      </c>
      <c r="I108" s="210">
        <v>7.0000000000000007E-2</v>
      </c>
      <c r="J108" s="209">
        <v>21.750000000000007</v>
      </c>
      <c r="K108" s="208">
        <v>21.708333333333339</v>
      </c>
      <c r="L108" s="207">
        <v>156.07633366364158</v>
      </c>
      <c r="M108" s="206">
        <v>5.4573999816087682E-3</v>
      </c>
      <c r="N108" s="205">
        <v>3.5360460753407708E-2</v>
      </c>
    </row>
    <row r="109" spans="1:215">
      <c r="A109" s="212">
        <v>46997</v>
      </c>
      <c r="B109" s="211" t="s">
        <v>128</v>
      </c>
      <c r="C109" s="207">
        <v>26647147.0252968</v>
      </c>
      <c r="D109" s="206">
        <v>1.6351377528638356E-2</v>
      </c>
      <c r="E109" s="206">
        <v>1.8734358284571373E-2</v>
      </c>
      <c r="F109" s="206">
        <v>2.444204668211869E-2</v>
      </c>
      <c r="G109" s="206">
        <v>4.0000000000000036E-3</v>
      </c>
      <c r="H109" s="575">
        <v>7.0000000000000007E-2</v>
      </c>
      <c r="I109" s="210">
        <v>7.0000000000000007E-2</v>
      </c>
      <c r="J109" s="209">
        <v>21.875000000000011</v>
      </c>
      <c r="K109" s="208">
        <v>21.833333333333343</v>
      </c>
      <c r="L109" s="207">
        <v>157.67269816711303</v>
      </c>
      <c r="M109" s="206">
        <v>1.0228100993913358E-2</v>
      </c>
      <c r="N109" s="205">
        <v>3.5360460753407708E-2</v>
      </c>
    </row>
    <row r="110" spans="1:215" ht="16.5" thickBot="1">
      <c r="A110" s="204">
        <v>47088</v>
      </c>
      <c r="B110" s="203" t="s">
        <v>129</v>
      </c>
      <c r="C110" s="198">
        <v>26750732.5766192</v>
      </c>
      <c r="D110" s="202">
        <v>1.3512266255058192E-2</v>
      </c>
      <c r="E110" s="202">
        <v>1.3512266255058192E-2</v>
      </c>
      <c r="F110" s="202">
        <v>5.2831746424326642E-3</v>
      </c>
      <c r="G110" s="202">
        <v>4.0000000000000036E-3</v>
      </c>
      <c r="H110" s="576">
        <v>7.0000000000000007E-2</v>
      </c>
      <c r="I110" s="201">
        <v>7.0000000000000007E-2</v>
      </c>
      <c r="J110" s="200">
        <v>22</v>
      </c>
      <c r="K110" s="199">
        <v>21.958333333333339</v>
      </c>
      <c r="L110" s="198">
        <v>159.18599466177554</v>
      </c>
      <c r="M110" s="197">
        <v>9.597707860993232E-3</v>
      </c>
      <c r="N110" s="197">
        <v>3.5360460753407708E-2</v>
      </c>
    </row>
    <row r="111" spans="1:215" ht="15.75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E8" sqref="AE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3.2522447721845094E-2</v>
      </c>
      <c r="Q4" s="123">
        <v>3.9533187152076987E-2</v>
      </c>
      <c r="R4" s="123">
        <v>2.5188354423313575E-2</v>
      </c>
      <c r="S4" s="123">
        <v>3.9693513413649573E-2</v>
      </c>
      <c r="T4" s="123">
        <v>2.2406317687504895E-2</v>
      </c>
      <c r="U4" s="123">
        <v>-0.10869640782649259</v>
      </c>
      <c r="V4" s="123">
        <v>0.13361255655592963</v>
      </c>
      <c r="W4" s="123">
        <v>2.8088019736235648E-2</v>
      </c>
      <c r="X4" s="123">
        <v>-4.032533781847758E-3</v>
      </c>
      <c r="Y4" s="123">
        <v>3.3330632501724855E-2</v>
      </c>
      <c r="Z4" s="125">
        <v>2.8256053405274262E-2</v>
      </c>
      <c r="AA4" s="125">
        <v>2.675688469490356E-2</v>
      </c>
      <c r="AB4" s="125">
        <v>2.7233923476593924E-2</v>
      </c>
      <c r="AC4" s="125">
        <v>2.6867970923734052E-2</v>
      </c>
      <c r="AD4" s="125">
        <v>2.6867970923734052E-2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2.2999999999999909E-2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3.8</v>
      </c>
      <c r="AA6" s="114">
        <v>3.8</v>
      </c>
      <c r="AB6" s="114">
        <v>3.8</v>
      </c>
      <c r="AC6" s="114">
        <v>3.8</v>
      </c>
      <c r="AD6" s="114">
        <v>3.8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4.2500000000000003E-2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23" activePane="bottomRight" state="frozen"/>
      <selection activeCell="L23" sqref="L23"/>
      <selection pane="topRight" activeCell="L23" sqref="L23"/>
      <selection pane="bottomLeft" activeCell="L23" sqref="L23"/>
      <selection pane="bottomRight" activeCell="A139" sqref="A139:G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9" t="s">
        <v>0</v>
      </c>
      <c r="D1" s="570"/>
      <c r="E1" s="570"/>
      <c r="F1" s="570"/>
      <c r="G1" s="571"/>
      <c r="H1" s="562" t="s">
        <v>200</v>
      </c>
      <c r="I1" s="563"/>
      <c r="J1" s="569" t="s">
        <v>1</v>
      </c>
      <c r="K1" s="571"/>
      <c r="L1" s="569" t="s">
        <v>2</v>
      </c>
      <c r="M1" s="570"/>
      <c r="N1" s="570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 t="e">
        <v>#VALUE!</v>
      </c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 t="e">
        <v>#VALUE!</v>
      </c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 t="e">
        <v>#VALUE!</v>
      </c>
      <c r="H54" s="368">
        <v>2.5000000000000001E-2</v>
      </c>
      <c r="I54" s="381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 t="e">
        <v>#VALUE!</v>
      </c>
      <c r="H55" s="367">
        <v>2.5000000000000001E-2</v>
      </c>
      <c r="I55" s="38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 t="e">
        <v>#VALUE!</v>
      </c>
      <c r="H56" s="367">
        <v>2.5000000000000001E-2</v>
      </c>
      <c r="I56" s="38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 t="e">
        <v>#VALUE!</v>
      </c>
      <c r="H57" s="367">
        <v>2.75E-2</v>
      </c>
      <c r="I57" s="38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 t="e">
        <v>#VALUE!</v>
      </c>
      <c r="H58" s="368">
        <v>0.03</v>
      </c>
      <c r="I58" s="381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 t="e">
        <v>#VALUE!</v>
      </c>
      <c r="H59" s="367">
        <v>0.03</v>
      </c>
      <c r="I59" s="38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 t="e">
        <v>#VALUE!</v>
      </c>
      <c r="H60" s="367">
        <v>0.03</v>
      </c>
      <c r="I60" s="38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 t="e">
        <v>#VALUE!</v>
      </c>
      <c r="H61" s="367">
        <v>0.03</v>
      </c>
      <c r="I61" s="38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 t="e">
        <v>#VALUE!</v>
      </c>
      <c r="H62" s="368">
        <v>3.2500000000000001E-2</v>
      </c>
      <c r="I62" s="381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 t="e">
        <v>#VALUE!</v>
      </c>
      <c r="H63" s="367">
        <v>0.04</v>
      </c>
      <c r="I63" s="38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 t="e">
        <v>#VALUE!</v>
      </c>
      <c r="H64" s="367">
        <v>4.4999999999999998E-2</v>
      </c>
      <c r="I64" s="38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 t="e">
        <v>#VALUE!</v>
      </c>
      <c r="H65" s="367">
        <v>4.4999999999999998E-2</v>
      </c>
      <c r="I65" s="38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 t="e">
        <v>#VALUE!</v>
      </c>
      <c r="H66" s="368">
        <v>4.4999999999999998E-2</v>
      </c>
      <c r="I66" s="381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 t="e">
        <v>#VALUE!</v>
      </c>
      <c r="H67" s="367">
        <v>4.4999999999999998E-2</v>
      </c>
      <c r="I67" s="38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2.3935293966274918E-2</v>
      </c>
      <c r="H68" s="367">
        <v>4.4999999999999998E-2</v>
      </c>
      <c r="I68" s="38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1.4600179019061521E-2</v>
      </c>
      <c r="H69" s="367">
        <v>0.05</v>
      </c>
      <c r="I69" s="38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2.7887994003119587E-2</v>
      </c>
      <c r="H70" s="368">
        <v>0.05</v>
      </c>
      <c r="I70" s="381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101.092381753745</v>
      </c>
      <c r="D71" s="151">
        <f t="shared" ca="1" si="4"/>
        <v>0.10145577648415038</v>
      </c>
      <c r="E71" s="151">
        <f t="shared" si="6"/>
        <v>9.6734275356263444E-2</v>
      </c>
      <c r="F71" s="151">
        <f t="shared" si="5"/>
        <v>0.10145577648415038</v>
      </c>
      <c r="G71" s="151">
        <v>3.1527160706786628E-2</v>
      </c>
      <c r="H71" s="367">
        <v>5.2499999999999998E-2</v>
      </c>
      <c r="I71" s="38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0.10348066406593626</v>
      </c>
      <c r="E72" s="151">
        <f t="shared" si="6"/>
        <v>0.10737565629116275</v>
      </c>
      <c r="F72" s="151">
        <f t="shared" si="5"/>
        <v>0.10532292250858744</v>
      </c>
      <c r="G72" s="151">
        <v>2.2429184631162835E-2</v>
      </c>
      <c r="H72" s="367">
        <v>5.7500000000000002E-2</v>
      </c>
      <c r="I72" s="38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0.10083773201298141</v>
      </c>
      <c r="E73" s="151">
        <f t="shared" si="6"/>
        <v>0.10412682961338016</v>
      </c>
      <c r="F73" s="151">
        <f t="shared" si="5"/>
        <v>9.5794848234252328E-2</v>
      </c>
      <c r="G73" s="151">
        <v>9.8564270760523875E-3</v>
      </c>
      <c r="H73" s="367">
        <v>6.5000000000000002E-2</v>
      </c>
      <c r="I73" s="38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9.1265683014642329E-2</v>
      </c>
      <c r="E74" s="153">
        <f t="shared" si="6"/>
        <v>9.1265683014642329E-2</v>
      </c>
      <c r="F74" s="153">
        <f t="shared" si="5"/>
        <v>6.4841985836639138E-2</v>
      </c>
      <c r="G74" s="153">
        <v>-6.2611889188513015E-4</v>
      </c>
      <c r="H74" s="368">
        <v>6.5000000000000002E-2</v>
      </c>
      <c r="I74" s="381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103.7147638515701</v>
      </c>
      <c r="D75" s="151">
        <f t="shared" ca="1" si="4"/>
        <v>2.5940452211454135E-2</v>
      </c>
      <c r="E75" s="151">
        <f t="shared" si="6"/>
        <v>7.2846621436172487E-2</v>
      </c>
      <c r="F75" s="151">
        <f t="shared" si="5"/>
        <v>2.5940452211454135E-2</v>
      </c>
      <c r="G75" s="151">
        <v>-3.9837516974177145E-3</v>
      </c>
      <c r="H75" s="367">
        <v>0.06</v>
      </c>
      <c r="I75" s="38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8.4874744687799542E-3</v>
      </c>
      <c r="E76" s="151">
        <f t="shared" si="6"/>
        <v>4.3754473716890896E-2</v>
      </c>
      <c r="F76" s="151">
        <f t="shared" si="5"/>
        <v>-7.335825512759464E-3</v>
      </c>
      <c r="G76" s="151">
        <v>-5.2464001848214759E-3</v>
      </c>
      <c r="H76" s="367">
        <v>0.03</v>
      </c>
      <c r="I76" s="38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5.2380840090775482E-3</v>
      </c>
      <c r="E77" s="151">
        <f t="shared" si="6"/>
        <v>1.9995656481363255E-2</v>
      </c>
      <c r="F77" s="151">
        <f t="shared" si="5"/>
        <v>-1.0054478987565618E-3</v>
      </c>
      <c r="G77" s="151">
        <v>8.7736002818337155E-3</v>
      </c>
      <c r="H77" s="367">
        <v>1.2500000000000001E-2</v>
      </c>
      <c r="I77" s="38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1.0958236592426784E-2</v>
      </c>
      <c r="E78" s="153">
        <f t="shared" si="6"/>
        <v>1.0958236592426784E-2</v>
      </c>
      <c r="F78" s="153">
        <f t="shared" si="5"/>
        <v>2.7282531215876871E-2</v>
      </c>
      <c r="G78" s="153">
        <v>2.6707119118261513E-2</v>
      </c>
      <c r="H78" s="368">
        <v>1.2500000000000001E-2</v>
      </c>
      <c r="I78" s="381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109.40084893945129</v>
      </c>
      <c r="D79" s="151">
        <f t="shared" ca="1" si="4"/>
        <v>5.4824259119162111E-2</v>
      </c>
      <c r="E79" s="151">
        <f t="shared" si="6"/>
        <v>1.7869574010144662E-2</v>
      </c>
      <c r="F79" s="151">
        <f t="shared" si="5"/>
        <v>5.4824259119162111E-2</v>
      </c>
      <c r="G79" s="151">
        <v>2.2656484788914799E-2</v>
      </c>
      <c r="H79" s="367">
        <v>1.2500000000000001E-2</v>
      </c>
      <c r="I79" s="374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121.10758508944519</v>
      </c>
      <c r="D80" s="151">
        <f t="shared" ca="1" si="4"/>
        <v>7.512807884153716E-2</v>
      </c>
      <c r="E80" s="151">
        <f t="shared" si="6"/>
        <v>4.354550475029062E-2</v>
      </c>
      <c r="F80" s="151">
        <f t="shared" si="5"/>
        <v>9.4153097054368917E-2</v>
      </c>
      <c r="G80" s="151">
        <v>3.3423197129964555E-2</v>
      </c>
      <c r="H80" s="367">
        <v>1.7500000000000002E-2</v>
      </c>
      <c r="I80" s="374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121.10993109013961</v>
      </c>
      <c r="D81" s="151">
        <f t="shared" ca="1" si="4"/>
        <v>8.2123716700685412E-2</v>
      </c>
      <c r="E81" s="151">
        <f t="shared" si="6"/>
        <v>6.7948362728389888E-2</v>
      </c>
      <c r="F81" s="151">
        <f t="shared" si="5"/>
        <v>9.5693194744670418E-2</v>
      </c>
      <c r="G81" s="151">
        <v>1.06891963157838E-2</v>
      </c>
      <c r="H81" s="367">
        <v>0.03</v>
      </c>
      <c r="I81" s="38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126.44152358669099</v>
      </c>
      <c r="D82" s="153">
        <f t="shared" ca="1" si="4"/>
        <v>8.3324591074957599E-2</v>
      </c>
      <c r="E82" s="153">
        <f t="shared" si="6"/>
        <v>8.3324591074957599E-2</v>
      </c>
      <c r="F82" s="153">
        <f t="shared" si="5"/>
        <v>8.6678130518983654E-2</v>
      </c>
      <c r="G82" s="153">
        <v>1.6507887538001587E-2</v>
      </c>
      <c r="H82" s="368">
        <v>0.03</v>
      </c>
      <c r="I82" s="381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118.60568107528159</v>
      </c>
      <c r="D83" s="151">
        <f t="shared" ca="1" si="4"/>
        <v>8.4138580505209726E-2</v>
      </c>
      <c r="E83" s="151">
        <f t="shared" si="6"/>
        <v>9.0136944300226673E-2</v>
      </c>
      <c r="F83" s="151">
        <f t="shared" si="5"/>
        <v>8.4138580505209726E-2</v>
      </c>
      <c r="G83" s="151">
        <v>1.9298453204120714E-2</v>
      </c>
      <c r="H83" s="367">
        <v>3.7499999999999999E-2</v>
      </c>
      <c r="I83" s="374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127.50768393427445</v>
      </c>
      <c r="D84" s="151">
        <f t="shared" ca="1" si="4"/>
        <v>6.7697874250897572E-2</v>
      </c>
      <c r="E84" s="151">
        <f t="shared" si="6"/>
        <v>7.9291443043520315E-2</v>
      </c>
      <c r="F84" s="151">
        <f t="shared" si="5"/>
        <v>5.2846391413901905E-2</v>
      </c>
      <c r="G84" s="151">
        <v>7.6655460184851254E-3</v>
      </c>
      <c r="H84" s="367">
        <v>4.2500000000000003E-2</v>
      </c>
      <c r="I84" s="374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128.14829477029525</v>
      </c>
      <c r="D85" s="151">
        <f t="shared" ca="1" si="4"/>
        <v>6.4397360624635303E-2</v>
      </c>
      <c r="E85" s="151">
        <f t="shared" si="6"/>
        <v>6.993719678185184E-2</v>
      </c>
      <c r="F85" s="151">
        <f t="shared" si="5"/>
        <v>5.8115495705444165E-2</v>
      </c>
      <c r="G85" s="151">
        <v>1.3426429135653395E-2</v>
      </c>
      <c r="H85" s="367">
        <v>4.2500000000000003E-2</v>
      </c>
      <c r="I85" s="374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134.04599787921538</v>
      </c>
      <c r="D86" s="153">
        <f t="shared" ca="1" si="4"/>
        <v>6.3271924016111702E-2</v>
      </c>
      <c r="E86" s="153">
        <f t="shared" si="6"/>
        <v>6.3271924016111702E-2</v>
      </c>
      <c r="F86" s="153">
        <f t="shared" si="5"/>
        <v>6.0142222877523244E-2</v>
      </c>
      <c r="G86" s="153">
        <v>1.6668162951900989E-2</v>
      </c>
      <c r="H86" s="368">
        <v>4.2500000000000003E-2</v>
      </c>
      <c r="I86" s="381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125.85321793095252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6.1106152672996794E-2</v>
      </c>
      <c r="E87" s="151">
        <f t="shared" si="6"/>
        <v>5.8059761897638618E-2</v>
      </c>
      <c r="F87" s="151">
        <f t="shared" ref="F87:F118" si="10">C87/C83-1</f>
        <v>6.1106152672996794E-2</v>
      </c>
      <c r="G87" s="151">
        <v>1.4889751842568133E-2</v>
      </c>
      <c r="H87" s="367">
        <v>4.2500000000000003E-2</v>
      </c>
      <c r="I87" s="374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135.02328796689324</v>
      </c>
      <c r="D88" s="151">
        <f t="shared" ca="1" si="9"/>
        <v>5.998512469128392E-2</v>
      </c>
      <c r="E88" s="151">
        <f t="shared" si="6"/>
        <v>5.9566689154902042E-2</v>
      </c>
      <c r="F88" s="151">
        <f t="shared" si="10"/>
        <v>5.8942361752039929E-2</v>
      </c>
      <c r="G88" s="151">
        <v>1.5628691674845818E-2</v>
      </c>
      <c r="H88" s="367">
        <v>4.2500000000000003E-2</v>
      </c>
      <c r="I88" s="374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137.14493342050028</v>
      </c>
      <c r="D89" s="151">
        <f t="shared" ca="1" si="9"/>
        <v>6.3484407012117217E-2</v>
      </c>
      <c r="E89" s="151">
        <f t="shared" si="6"/>
        <v>6.2640412270074775E-2</v>
      </c>
      <c r="F89" s="151">
        <f t="shared" si="10"/>
        <v>7.0204903360840065E-2</v>
      </c>
      <c r="G89" s="151">
        <v>1.9994939672446144E-2</v>
      </c>
      <c r="H89" s="367">
        <v>4.2500000000000003E-2</v>
      </c>
      <c r="I89" s="374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141.49490917849312</v>
      </c>
      <c r="D90" s="153">
        <f t="shared" ca="1" si="9"/>
        <v>6.1397247056043325E-2</v>
      </c>
      <c r="E90" s="153">
        <f t="shared" ref="E90:E121" si="11">AVERAGE(C87:C90)/AVERAGE(C83:C86)-1</f>
        <v>6.1397247056043325E-2</v>
      </c>
      <c r="F90" s="153">
        <f t="shared" si="10"/>
        <v>5.5569814967469044E-2</v>
      </c>
      <c r="G90" s="153">
        <v>3.0268759759026764E-3</v>
      </c>
      <c r="H90" s="368">
        <v>4.2500000000000003E-2</v>
      </c>
      <c r="I90" s="381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132.11847866546969</v>
      </c>
      <c r="D91" s="151">
        <f t="shared" ca="1" si="9"/>
        <v>4.9782284772047047E-2</v>
      </c>
      <c r="E91" s="151">
        <f t="shared" si="11"/>
        <v>5.8628862706095131E-2</v>
      </c>
      <c r="F91" s="151">
        <f t="shared" si="10"/>
        <v>4.9782284772047047E-2</v>
      </c>
      <c r="G91" s="151">
        <v>2.272342523911286E-2</v>
      </c>
      <c r="H91" s="367">
        <v>4.2500000000000003E-2</v>
      </c>
      <c r="I91" s="374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143.48118100802958</v>
      </c>
      <c r="D92" s="151">
        <f t="shared" ca="1" si="9"/>
        <v>5.643725457369797E-2</v>
      </c>
      <c r="E92" s="151">
        <f t="shared" si="11"/>
        <v>5.958792540454616E-2</v>
      </c>
      <c r="F92" s="151">
        <f t="shared" si="10"/>
        <v>6.2640253903535115E-2</v>
      </c>
      <c r="G92" s="151">
        <v>1.203168766291407E-2</v>
      </c>
      <c r="H92" s="367">
        <v>4.2500000000000003E-2</v>
      </c>
      <c r="I92" s="374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144.31301529905255</v>
      </c>
      <c r="D93" s="151">
        <f t="shared" ca="1" si="9"/>
        <v>5.5000141931291324E-2</v>
      </c>
      <c r="E93" s="151">
        <f t="shared" si="11"/>
        <v>5.5143662066636345E-2</v>
      </c>
      <c r="F93" s="151">
        <f t="shared" si="10"/>
        <v>5.2266472408238451E-2</v>
      </c>
      <c r="G93" s="151">
        <v>1.3883233555049612E-2</v>
      </c>
      <c r="H93" s="367">
        <v>4.2500000000000003E-2</v>
      </c>
      <c r="I93" s="374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151.17896607057395</v>
      </c>
      <c r="D94" s="153">
        <f t="shared" ca="1" si="9"/>
        <v>5.852518210849289E-2</v>
      </c>
      <c r="E94" s="153">
        <f t="shared" si="11"/>
        <v>5.852518210849289E-2</v>
      </c>
      <c r="F94" s="153">
        <f t="shared" si="10"/>
        <v>6.8441026947934747E-2</v>
      </c>
      <c r="G94" s="153">
        <v>1.6024653012804979E-2</v>
      </c>
      <c r="H94" s="368">
        <v>0.04</v>
      </c>
      <c r="I94" s="381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138.665402120159</v>
      </c>
      <c r="D95" s="151">
        <f t="shared" ca="1" si="9"/>
        <v>4.9553427505522718E-2</v>
      </c>
      <c r="E95" s="151">
        <f t="shared" si="11"/>
        <v>5.8369418697204134E-2</v>
      </c>
      <c r="F95" s="151">
        <f t="shared" si="10"/>
        <v>4.9553427505522718E-2</v>
      </c>
      <c r="G95" s="151">
        <v>1.2300089560093319E-3</v>
      </c>
      <c r="H95" s="367">
        <v>0.04</v>
      </c>
      <c r="I95" s="375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146.29186500799204</v>
      </c>
      <c r="D96" s="151">
        <f t="shared" ca="1" si="9"/>
        <v>3.3953624854753617E-2</v>
      </c>
      <c r="E96" s="151">
        <f t="shared" si="11"/>
        <v>4.7289567267976285E-2</v>
      </c>
      <c r="F96" s="151">
        <f t="shared" si="10"/>
        <v>1.9589217068161524E-2</v>
      </c>
      <c r="G96" s="151">
        <v>-4.8689607611485108E-3</v>
      </c>
      <c r="H96" s="367">
        <v>0.04</v>
      </c>
      <c r="I96" s="375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146.94411576105827</v>
      </c>
      <c r="D97" s="151">
        <f t="shared" ca="1" si="9"/>
        <v>2.8550478780954069E-2</v>
      </c>
      <c r="E97" s="151">
        <f t="shared" si="11"/>
        <v>3.8604332076332071E-2</v>
      </c>
      <c r="F97" s="151">
        <f t="shared" si="10"/>
        <v>1.8231899988739197E-2</v>
      </c>
      <c r="G97" s="151">
        <v>6.3220464861459824E-3</v>
      </c>
      <c r="H97" s="367">
        <v>3.5000000000000003E-2</v>
      </c>
      <c r="I97" s="374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152.79455978078968</v>
      </c>
      <c r="D98" s="153">
        <f t="shared" ca="1" si="9"/>
        <v>2.3821573718054045E-2</v>
      </c>
      <c r="E98" s="153">
        <f t="shared" si="11"/>
        <v>2.3821573718054045E-2</v>
      </c>
      <c r="F98" s="153">
        <f t="shared" si="10"/>
        <v>1.0686630238372796E-2</v>
      </c>
      <c r="G98" s="153">
        <v>6.5545492036689357E-3</v>
      </c>
      <c r="H98" s="368">
        <v>3.5000000000000003E-2</v>
      </c>
      <c r="I98" s="381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141.3428145126731</v>
      </c>
      <c r="D99" s="151">
        <f t="shared" ca="1" si="9"/>
        <v>1.9308438525956317E-2</v>
      </c>
      <c r="E99" s="151">
        <f t="shared" si="11"/>
        <v>1.6852736577865457E-2</v>
      </c>
      <c r="F99" s="151">
        <f t="shared" si="10"/>
        <v>1.9308438525956317E-2</v>
      </c>
      <c r="G99" s="151">
        <v>1.1083002517920715E-2</v>
      </c>
      <c r="H99" s="367">
        <v>3.2500000000000001E-2</v>
      </c>
      <c r="I99" s="375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150.93813126968686</v>
      </c>
      <c r="D100" s="151">
        <f t="shared" ca="1" si="9"/>
        <v>2.5700971686099416E-2</v>
      </c>
      <c r="E100" s="151">
        <f t="shared" si="11"/>
        <v>1.993347886378527E-2</v>
      </c>
      <c r="F100" s="151">
        <f t="shared" si="10"/>
        <v>3.1760250383307209E-2</v>
      </c>
      <c r="G100" s="151">
        <v>9.4860880193923247E-3</v>
      </c>
      <c r="H100" s="367">
        <v>3.2500000000000001E-2</v>
      </c>
      <c r="I100" s="375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151.58130206166541</v>
      </c>
      <c r="D101" s="151">
        <f t="shared" ca="1" si="9"/>
        <v>2.7693509279372197E-2</v>
      </c>
      <c r="E101" s="151">
        <f t="shared" si="11"/>
        <v>2.3284027131513341E-2</v>
      </c>
      <c r="F101" s="151">
        <f t="shared" si="10"/>
        <v>3.155748208487319E-2</v>
      </c>
      <c r="G101" s="151">
        <v>3.9279072379909685E-3</v>
      </c>
      <c r="H101" s="367">
        <v>3.5000000000000003E-2</v>
      </c>
      <c r="I101" s="374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159.84943805463365</v>
      </c>
      <c r="D102" s="153">
        <f t="shared" ca="1" si="9"/>
        <v>3.2522447721845094E-2</v>
      </c>
      <c r="E102" s="153">
        <f t="shared" si="11"/>
        <v>3.2522447721845094E-2</v>
      </c>
      <c r="F102" s="153">
        <f t="shared" si="10"/>
        <v>4.6172313228726392E-2</v>
      </c>
      <c r="G102" s="153">
        <v>1.9176881673879764E-2</v>
      </c>
      <c r="H102" s="368">
        <v>3.7499999999999999E-2</v>
      </c>
      <c r="I102" s="381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147.67358309378059</v>
      </c>
      <c r="D103" s="151">
        <f t="shared" ca="1" si="9"/>
        <v>4.479016922745549E-2</v>
      </c>
      <c r="E103" s="151">
        <f t="shared" si="11"/>
        <v>3.8594020688665243E-2</v>
      </c>
      <c r="F103" s="151">
        <f t="shared" si="10"/>
        <v>4.479016922745549E-2</v>
      </c>
      <c r="G103" s="151">
        <v>1.0855245833240046E-2</v>
      </c>
      <c r="H103" s="383">
        <v>4.2500000000000003E-2</v>
      </c>
      <c r="I103" s="384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156.57639673061342</v>
      </c>
      <c r="D104" s="151">
        <f t="shared" ca="1" si="9"/>
        <v>4.0950442424483313E-2</v>
      </c>
      <c r="E104" s="151">
        <f t="shared" si="11"/>
        <v>3.9966747324287732E-2</v>
      </c>
      <c r="F104" s="151">
        <f t="shared" si="10"/>
        <v>3.7354811627106077E-2</v>
      </c>
      <c r="G104" s="151">
        <v>-2.2350487386225693E-3</v>
      </c>
      <c r="H104" s="367">
        <v>4.2500000000000003E-2</v>
      </c>
      <c r="I104" s="375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158.57199250530977</v>
      </c>
      <c r="D105" s="151">
        <f t="shared" ca="1" si="9"/>
        <v>4.2715334718759213E-2</v>
      </c>
      <c r="E105" s="151">
        <f t="shared" si="11"/>
        <v>4.360061332926346E-2</v>
      </c>
      <c r="F105" s="151">
        <f t="shared" si="10"/>
        <v>4.6118421919878028E-2</v>
      </c>
      <c r="G105" s="151">
        <v>1.8107579506065674E-2</v>
      </c>
      <c r="H105" s="367">
        <v>4.2500000000000003E-2</v>
      </c>
      <c r="I105" s="374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164.75636063348276</v>
      </c>
      <c r="D106" s="153">
        <f t="shared" ca="1" si="9"/>
        <v>3.9533187152076987E-2</v>
      </c>
      <c r="E106" s="153">
        <f t="shared" si="11"/>
        <v>3.9533187152076987E-2</v>
      </c>
      <c r="F106" s="153">
        <f t="shared" si="10"/>
        <v>3.0697152511552916E-2</v>
      </c>
      <c r="G106" s="153">
        <v>2.6780813617552912E-3</v>
      </c>
      <c r="H106" s="368">
        <v>4.2500000000000003E-2</v>
      </c>
      <c r="I106" s="381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151.04500254932077</v>
      </c>
      <c r="D107" s="151">
        <f t="shared" ca="1" si="9"/>
        <v>2.2830213670641086E-2</v>
      </c>
      <c r="E107" s="151">
        <f t="shared" si="11"/>
        <v>3.4271873679332154E-2</v>
      </c>
      <c r="F107" s="151">
        <f t="shared" si="10"/>
        <v>2.2830213670641086E-2</v>
      </c>
      <c r="G107" s="151">
        <v>5.1347781989057317E-3</v>
      </c>
      <c r="H107" s="383">
        <v>4.2500000000000003E-2</v>
      </c>
      <c r="I107" s="384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160.72270834832167</v>
      </c>
      <c r="D108" s="151">
        <f t="shared" ca="1" si="9"/>
        <v>2.4709060219453516E-2</v>
      </c>
      <c r="E108" s="151">
        <f t="shared" si="11"/>
        <v>3.1534760577872634E-2</v>
      </c>
      <c r="F108" s="151">
        <f t="shared" si="10"/>
        <v>2.6481076996821562E-2</v>
      </c>
      <c r="G108" s="151">
        <v>6.3621725442075672E-3</v>
      </c>
      <c r="H108" s="367">
        <v>0.04</v>
      </c>
      <c r="I108" s="375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163.03529949044866</v>
      </c>
      <c r="D109" s="151">
        <f t="shared" ca="1" si="9"/>
        <v>2.5886925804491367E-2</v>
      </c>
      <c r="E109" s="151">
        <f t="shared" si="11"/>
        <v>2.7121785833739365E-2</v>
      </c>
      <c r="F109" s="151">
        <f t="shared" si="10"/>
        <v>2.8146880887489845E-2</v>
      </c>
      <c r="G109" s="151">
        <v>1.3528901211625977E-2</v>
      </c>
      <c r="H109" s="367">
        <v>3.5000000000000003E-2</v>
      </c>
      <c r="I109" s="375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168.58298805416445</v>
      </c>
      <c r="D110" s="153">
        <f t="shared" ca="1" si="9"/>
        <v>2.5188354423313575E-2</v>
      </c>
      <c r="E110" s="153">
        <f t="shared" si="11"/>
        <v>2.5188354423313575E-2</v>
      </c>
      <c r="F110" s="153">
        <f t="shared" si="10"/>
        <v>2.3225976866498188E-2</v>
      </c>
      <c r="G110" s="153">
        <v>-1.7565381664411683E-3</v>
      </c>
      <c r="H110" s="368">
        <v>3.2500000000000001E-2</v>
      </c>
      <c r="I110" s="381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155.83322625143498</v>
      </c>
      <c r="D111" s="151">
        <f t="shared" ca="1" si="9"/>
        <v>3.1700642995790007E-2</v>
      </c>
      <c r="E111" s="151">
        <f t="shared" si="11"/>
        <v>2.7299273293338366E-2</v>
      </c>
      <c r="F111" s="151">
        <f t="shared" si="10"/>
        <v>3.1700642995790007E-2</v>
      </c>
      <c r="G111" s="151">
        <v>1.9157009096431699E-2</v>
      </c>
      <c r="H111" s="383">
        <v>2.75E-2</v>
      </c>
      <c r="I111" s="384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169.72047933486186</v>
      </c>
      <c r="D112" s="151">
        <f t="shared" ca="1" si="9"/>
        <v>4.4218802033609172E-2</v>
      </c>
      <c r="E112" s="151">
        <f t="shared" si="11"/>
        <v>3.4759984110385611E-2</v>
      </c>
      <c r="F112" s="151">
        <f t="shared" si="10"/>
        <v>5.5983196643501154E-2</v>
      </c>
      <c r="G112" s="151">
        <v>2.026244513795894E-2</v>
      </c>
      <c r="H112" s="367">
        <v>2.75E-2</v>
      </c>
      <c r="I112" s="375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167.0114253361819</v>
      </c>
      <c r="D113" s="151">
        <f t="shared" ca="1" si="9"/>
        <v>3.7409452227081141E-2</v>
      </c>
      <c r="E113" s="151">
        <f t="shared" si="11"/>
        <v>3.3755658869614402E-2</v>
      </c>
      <c r="F113" s="151">
        <f t="shared" si="10"/>
        <v>2.438812857191186E-2</v>
      </c>
      <c r="G113" s="151">
        <v>-1.4021302823020831E-2</v>
      </c>
      <c r="H113" s="367">
        <v>2.75E-2</v>
      </c>
      <c r="I113" s="375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176.35911827909902</v>
      </c>
      <c r="D114" s="153">
        <f t="shared" ca="1" si="9"/>
        <v>3.9693513413649573E-2</v>
      </c>
      <c r="E114" s="153">
        <f t="shared" si="11"/>
        <v>3.9693513413649573E-2</v>
      </c>
      <c r="F114" s="153">
        <f t="shared" si="10"/>
        <v>4.6126423043564513E-2</v>
      </c>
      <c r="G114" s="153">
        <v>1.7481706218170245E-2</v>
      </c>
      <c r="H114" s="368">
        <v>2.75E-2</v>
      </c>
      <c r="I114" s="381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159.55535341718462</v>
      </c>
      <c r="D115" s="151">
        <f t="shared" ca="1" si="9"/>
        <v>2.3885324428463139E-2</v>
      </c>
      <c r="E115" s="151">
        <f t="shared" si="11"/>
        <v>3.7755519097929957E-2</v>
      </c>
      <c r="F115" s="151">
        <f t="shared" si="10"/>
        <v>2.3885324428463139E-2</v>
      </c>
      <c r="G115" s="151">
        <v>-1.3285078418396878E-3</v>
      </c>
      <c r="H115" s="385">
        <v>2.75E-2</v>
      </c>
      <c r="I115" s="384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171.65905290387965</v>
      </c>
      <c r="D116" s="151">
        <f t="shared" ca="1" si="9"/>
        <v>1.738791676345075E-2</v>
      </c>
      <c r="E116" s="151">
        <f t="shared" si="11"/>
        <v>2.6496802948762666E-2</v>
      </c>
      <c r="F116" s="151">
        <f t="shared" si="10"/>
        <v>1.1422154689964881E-2</v>
      </c>
      <c r="G116" s="151">
        <v>1.4033074313489102E-2</v>
      </c>
      <c r="H116" s="367">
        <v>2.75E-2</v>
      </c>
      <c r="I116" s="375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172.6724513830456</v>
      </c>
      <c r="D117" s="151">
        <f t="shared" ca="1" si="9"/>
        <v>2.2985238034263222E-2</v>
      </c>
      <c r="E117" s="151">
        <f t="shared" si="11"/>
        <v>2.8885897816855577E-2</v>
      </c>
      <c r="F117" s="151">
        <f t="shared" si="10"/>
        <v>3.3896040558114349E-2</v>
      </c>
      <c r="G117" s="151">
        <v>2.4744383285584259E-3</v>
      </c>
      <c r="H117" s="367">
        <v>2.5000000000000001E-2</v>
      </c>
      <c r="I117" s="375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180.02552073395415</v>
      </c>
      <c r="D118" s="153">
        <f t="shared" ca="1" si="9"/>
        <v>2.2406317687504895E-2</v>
      </c>
      <c r="E118" s="153">
        <f t="shared" si="11"/>
        <v>2.2406317687504895E-2</v>
      </c>
      <c r="F118" s="153">
        <f t="shared" si="10"/>
        <v>2.078941248193833E-2</v>
      </c>
      <c r="G118" s="153">
        <v>3.6898408748713418E-3</v>
      </c>
      <c r="H118" s="368">
        <v>2.2499999999999999E-2</v>
      </c>
      <c r="I118" s="381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153.92234049541278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-3.5304443261413909E-2</v>
      </c>
      <c r="E119" s="151">
        <f t="shared" si="11"/>
        <v>8.3743692776374612E-3</v>
      </c>
      <c r="F119" s="151">
        <f t="shared" ref="F119:F150" si="15">C119/C115-1</f>
        <v>-3.5304443261413909E-2</v>
      </c>
      <c r="G119" s="151">
        <v>-5.7778670293770928E-2</v>
      </c>
      <c r="H119" s="385">
        <v>1.2500000000000001E-2</v>
      </c>
      <c r="I119" s="384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120.15609600460442</v>
      </c>
      <c r="D120" s="151">
        <f t="shared" ca="1" si="14"/>
        <v>-0.172504482687453</v>
      </c>
      <c r="E120" s="151">
        <f t="shared" si="11"/>
        <v>-7.0871046446914665E-2</v>
      </c>
      <c r="F120" s="151">
        <f t="shared" si="15"/>
        <v>-0.30003053161498139</v>
      </c>
      <c r="G120" s="151">
        <v>-0.2594768138846667</v>
      </c>
      <c r="H120" s="385">
        <v>2.5000000000000001E-3</v>
      </c>
      <c r="I120" s="384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157.79585915237431</v>
      </c>
      <c r="D121" s="151">
        <f t="shared" ca="1" si="14"/>
        <v>-0.14291415017219045</v>
      </c>
      <c r="E121" s="151">
        <f t="shared" si="11"/>
        <v>-0.10047271429732085</v>
      </c>
      <c r="F121" s="151">
        <f t="shared" si="15"/>
        <v>-8.615498367872243E-2</v>
      </c>
      <c r="G121" s="151">
        <v>0.30342065667128271</v>
      </c>
      <c r="H121" s="367">
        <v>2.5000000000000001E-3</v>
      </c>
      <c r="I121" s="375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177.69926398138213</v>
      </c>
      <c r="D122" s="153">
        <f t="shared" ca="1" si="14"/>
        <v>-0.10869640782649259</v>
      </c>
      <c r="E122" s="153">
        <f t="shared" ref="E122:E153" si="16">AVERAGE(C119:C122)/AVERAGE(C115:C118)-1</f>
        <v>-0.10869640782649259</v>
      </c>
      <c r="F122" s="153">
        <f t="shared" si="15"/>
        <v>-1.2921816546276332E-2</v>
      </c>
      <c r="G122" s="153">
        <v>8.2591480342930845E-2</v>
      </c>
      <c r="H122" s="368">
        <v>2.5000000000000001E-3</v>
      </c>
      <c r="I122" s="381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160.39237814659438</v>
      </c>
      <c r="D123" s="151">
        <f t="shared" ca="1" si="14"/>
        <v>4.2034428727871553E-2</v>
      </c>
      <c r="E123" s="151">
        <f t="shared" si="16"/>
        <v>-9.1755361279440284E-2</v>
      </c>
      <c r="F123" s="151">
        <f t="shared" si="15"/>
        <v>4.2034428727871553E-2</v>
      </c>
      <c r="G123" s="151">
        <v>2.2368893557722647E-3</v>
      </c>
      <c r="H123" s="385">
        <v>2.5000000000000001E-3</v>
      </c>
      <c r="I123" s="384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170.65599566759985</v>
      </c>
      <c r="D124" s="151">
        <f t="shared" ca="1" si="14"/>
        <v>0.20785997629614106</v>
      </c>
      <c r="E124" s="151">
        <f t="shared" si="16"/>
        <v>6.3447008828363627E-2</v>
      </c>
      <c r="F124" s="151">
        <f t="shared" si="15"/>
        <v>0.42028578942062378</v>
      </c>
      <c r="G124" s="151">
        <v>5.4647052068257373E-3</v>
      </c>
      <c r="H124" s="385">
        <v>2.5000000000000001E-3</v>
      </c>
      <c r="I124" s="384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176.22582843072573</v>
      </c>
      <c r="D125" s="151">
        <f t="shared" ca="1" si="14"/>
        <v>0.17458762272162764</v>
      </c>
      <c r="E125" s="151">
        <f t="shared" si="16"/>
        <v>0.1194209376814368</v>
      </c>
      <c r="F125" s="151">
        <f t="shared" si="15"/>
        <v>0.11679627955607286</v>
      </c>
      <c r="G125" s="151">
        <v>2.3725091050050828E-2</v>
      </c>
      <c r="H125" s="367">
        <v>0.01</v>
      </c>
      <c r="I125" s="375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183.74603910042072</v>
      </c>
      <c r="D126" s="153">
        <f t="shared" ca="1" si="14"/>
        <v>0.13361255655592963</v>
      </c>
      <c r="E126" s="153">
        <f t="shared" si="16"/>
        <v>0.13361255655592963</v>
      </c>
      <c r="F126" s="153">
        <f t="shared" si="15"/>
        <v>3.4028138235125738E-2</v>
      </c>
      <c r="G126" s="153">
        <v>1.5241025735974745E-3</v>
      </c>
      <c r="H126" s="368">
        <v>2.5000000000000001E-2</v>
      </c>
      <c r="I126" s="381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166.65562825002112</v>
      </c>
      <c r="D127" s="151">
        <f t="shared" ca="1" si="14"/>
        <v>3.9049549459901911E-2</v>
      </c>
      <c r="E127" s="151">
        <f t="shared" si="16"/>
        <v>0.13187361174088164</v>
      </c>
      <c r="F127" s="151">
        <f t="shared" si="15"/>
        <v>3.9049549459901911E-2</v>
      </c>
      <c r="G127" s="151">
        <v>7.8916402846960221E-3</v>
      </c>
      <c r="H127" s="385">
        <v>0.04</v>
      </c>
      <c r="I127" s="384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176.48788495776009</v>
      </c>
      <c r="D128" s="151">
        <f t="shared" ca="1" si="14"/>
        <v>3.6535867112809095E-2</v>
      </c>
      <c r="E128" s="151">
        <f t="shared" si="16"/>
        <v>5.4867962793781144E-2</v>
      </c>
      <c r="F128" s="151">
        <f t="shared" si="15"/>
        <v>3.4173363012217184E-2</v>
      </c>
      <c r="G128" s="151">
        <v>1.6768632585115739E-3</v>
      </c>
      <c r="H128" s="385">
        <v>5.5E-2</v>
      </c>
      <c r="I128" s="384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179.83772828136495</v>
      </c>
      <c r="D129" s="151">
        <f t="shared" ca="1" si="14"/>
        <v>3.096360740348203E-2</v>
      </c>
      <c r="E129" s="151">
        <f t="shared" si="16"/>
        <v>3.1758623415169884E-2</v>
      </c>
      <c r="F129" s="151">
        <f t="shared" si="15"/>
        <v>2.0495859675070616E-2</v>
      </c>
      <c r="G129" s="151">
        <v>8.6735680561134121E-3</v>
      </c>
      <c r="H129" s="367">
        <v>6.7500000000000004E-2</v>
      </c>
      <c r="I129" s="375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187.44839003324066</v>
      </c>
      <c r="D130" s="153">
        <f t="shared" ca="1" si="14"/>
        <v>2.8088019736235648E-2</v>
      </c>
      <c r="E130" s="153">
        <f t="shared" si="16"/>
        <v>2.8088019736235648E-2</v>
      </c>
      <c r="F130" s="153">
        <f t="shared" si="15"/>
        <v>2.0149282950238323E-2</v>
      </c>
      <c r="G130" s="153">
        <v>8.5969241619543446E-4</v>
      </c>
      <c r="H130" s="368">
        <v>7.4999999999999997E-2</v>
      </c>
      <c r="I130" s="381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166.431334926928</v>
      </c>
      <c r="D131" s="151">
        <f t="shared" ca="1" si="14"/>
        <v>-1.3458490748157192E-3</v>
      </c>
      <c r="E131" s="151">
        <f t="shared" si="16"/>
        <v>1.8531697521876112E-2</v>
      </c>
      <c r="F131" s="151">
        <f t="shared" si="15"/>
        <v>-1.3458490748157192E-3</v>
      </c>
      <c r="G131" s="151">
        <v>-1.2755597333974911E-2</v>
      </c>
      <c r="H131" s="385">
        <v>7.7499999999999999E-2</v>
      </c>
      <c r="I131" s="384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175.67183117056928</v>
      </c>
      <c r="D132" s="151">
        <f t="shared" ca="1" si="14"/>
        <v>-3.0318134256963614E-3</v>
      </c>
      <c r="E132" s="151">
        <f t="shared" si="16"/>
        <v>8.9230072972970031E-3</v>
      </c>
      <c r="F132" s="151">
        <f t="shared" si="15"/>
        <v>-4.6238515883746389E-3</v>
      </c>
      <c r="G132" s="151">
        <v>2.7984424116533901E-4</v>
      </c>
      <c r="H132" s="385">
        <v>7.7499999999999999E-2</v>
      </c>
      <c r="I132" s="384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178.60777156262162</v>
      </c>
      <c r="D133" s="151">
        <f t="shared" ca="1" si="14"/>
        <v>-4.3410808054280547E-3</v>
      </c>
      <c r="E133" s="151">
        <f t="shared" si="16"/>
        <v>2.0263079452629285E-3</v>
      </c>
      <c r="F133" s="151">
        <f t="shared" si="15"/>
        <v>-6.83925853878109E-3</v>
      </c>
      <c r="G133" s="151">
        <v>5.0237856512584944E-3</v>
      </c>
      <c r="H133" s="367">
        <v>7.4999999999999997E-2</v>
      </c>
      <c r="I133" s="375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186.85386237352836</v>
      </c>
      <c r="D134" s="153">
        <f t="shared" ca="1" si="14"/>
        <v>-4.032533781847758E-3</v>
      </c>
      <c r="E134" s="153">
        <f t="shared" si="16"/>
        <v>-4.032533781847758E-3</v>
      </c>
      <c r="F134" s="153">
        <f t="shared" si="15"/>
        <v>-3.1716872020446374E-3</v>
      </c>
      <c r="G134" s="153">
        <v>4.9587341786601069E-3</v>
      </c>
      <c r="H134" s="368">
        <v>6.7500000000000004E-2</v>
      </c>
      <c r="I134" s="381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168.73048314015259</v>
      </c>
      <c r="D135" s="151">
        <f t="shared" ca="1" si="14"/>
        <v>1.3814395073103336E-2</v>
      </c>
      <c r="E135" s="151">
        <f t="shared" si="16"/>
        <v>-4.8069189860966421E-4</v>
      </c>
      <c r="F135" s="151">
        <f t="shared" si="15"/>
        <v>1.3814395073103336E-2</v>
      </c>
      <c r="G135" s="151">
        <v>4.2440612179115433E-3</v>
      </c>
      <c r="H135" s="385">
        <v>6.25E-2</v>
      </c>
      <c r="I135" s="384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182.11423771482765</v>
      </c>
      <c r="D136" s="151">
        <f t="shared" ca="1" si="14"/>
        <v>2.5552393616233404E-2</v>
      </c>
      <c r="E136" s="151">
        <f t="shared" si="16"/>
        <v>9.7507398702247894E-3</v>
      </c>
      <c r="F136" s="151">
        <f t="shared" si="15"/>
        <v>3.6672962883862015E-2</v>
      </c>
      <c r="G136" s="151">
        <v>1.6009646607812789E-2</v>
      </c>
      <c r="H136" s="385">
        <v>5.7500000000000002E-2</v>
      </c>
      <c r="I136" s="384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185.54465008309847</v>
      </c>
      <c r="D137" s="151">
        <f t="shared" ca="1" si="14"/>
        <v>3.0109667656325501E-2</v>
      </c>
      <c r="E137" s="151">
        <f t="shared" si="16"/>
        <v>2.1300158069483377E-2</v>
      </c>
      <c r="F137" s="151">
        <f t="shared" si="15"/>
        <v>3.883861525053911E-2</v>
      </c>
      <c r="G137" s="151">
        <v>1.2311397521037382E-2</v>
      </c>
      <c r="H137" s="367">
        <v>5.2499999999999998E-2</v>
      </c>
      <c r="I137" s="375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194.75901141664659</v>
      </c>
      <c r="D138" s="153">
        <f t="shared" ca="1" si="14"/>
        <v>3.3330632501724855E-2</v>
      </c>
      <c r="E138" s="153">
        <f t="shared" si="16"/>
        <v>3.3330632501724855E-2</v>
      </c>
      <c r="F138" s="153">
        <f t="shared" si="15"/>
        <v>4.2306586241795285E-2</v>
      </c>
      <c r="G138" s="153">
        <v>8.0001681680590409E-3</v>
      </c>
      <c r="H138" s="368">
        <v>0.05</v>
      </c>
      <c r="I138" s="381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176.04988056832354</v>
      </c>
      <c r="D139" s="151">
        <f t="shared" ca="1" si="14"/>
        <v>4.337922402611305E-2</v>
      </c>
      <c r="E139" s="151">
        <f t="shared" si="16"/>
        <v>4.0294808049720299E-2</v>
      </c>
      <c r="F139" s="151">
        <f t="shared" si="15"/>
        <v>4.337922402611305E-2</v>
      </c>
      <c r="G139" s="151">
        <v>6.0000000000000053E-3</v>
      </c>
      <c r="H139" s="385">
        <v>4.7500000000000001E-2</v>
      </c>
      <c r="I139" s="384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>
      <c r="A140" s="145">
        <v>45809</v>
      </c>
      <c r="B140" s="145" t="s">
        <v>109</v>
      </c>
      <c r="C140" s="143">
        <v>187.23696060714408</v>
      </c>
      <c r="D140" s="141">
        <f t="shared" ca="1" si="14"/>
        <v>3.5463324886767511E-2</v>
      </c>
      <c r="E140" s="141">
        <f t="shared" si="16"/>
        <v>3.8090054208772761E-2</v>
      </c>
      <c r="F140" s="141">
        <f t="shared" si="15"/>
        <v>2.8129172966355753E-2</v>
      </c>
      <c r="G140" s="141">
        <v>4.9999999999998934E-3</v>
      </c>
      <c r="H140" s="376">
        <v>4.4999999999999998E-2</v>
      </c>
      <c r="I140" s="377">
        <v>4.6249999999999999E-2</v>
      </c>
      <c r="J140" s="144">
        <v>3.6751987499999994</v>
      </c>
      <c r="K140" s="144">
        <v>3.6699493749999998</v>
      </c>
      <c r="L140" s="143">
        <v>115.79230159263038</v>
      </c>
      <c r="M140" s="142">
        <f t="shared" si="17"/>
        <v>5.0905456488996581E-3</v>
      </c>
      <c r="N140" s="141">
        <f t="shared" si="18"/>
        <v>1.8133312165922622E-2</v>
      </c>
    </row>
    <row r="141" spans="1:219" s="135" customFormat="1" ht="15.75" customHeight="1">
      <c r="A141" s="145">
        <v>45901</v>
      </c>
      <c r="B141" s="145" t="s">
        <v>110</v>
      </c>
      <c r="C141" s="143">
        <v>189.94687456847868</v>
      </c>
      <c r="D141" s="141">
        <f t="shared" ca="1" si="14"/>
        <v>3.1403203938230595E-2</v>
      </c>
      <c r="E141" s="141">
        <f t="shared" si="16"/>
        <v>3.422015265274192E-2</v>
      </c>
      <c r="F141" s="141">
        <f t="shared" si="15"/>
        <v>2.3725957517010565E-2</v>
      </c>
      <c r="G141" s="141">
        <v>4.9999999999998934E-3</v>
      </c>
      <c r="H141" s="376">
        <v>4.4999999999999998E-2</v>
      </c>
      <c r="I141" s="377">
        <v>4.4999999999999998E-2</v>
      </c>
      <c r="J141" s="144">
        <v>3.7286849999999996</v>
      </c>
      <c r="K141" s="144">
        <v>3.7108562499999995</v>
      </c>
      <c r="L141" s="143">
        <v>116.39641105550882</v>
      </c>
      <c r="M141" s="142">
        <f t="shared" si="17"/>
        <v>5.2171815791670628E-3</v>
      </c>
      <c r="N141" s="141">
        <f t="shared" si="18"/>
        <v>2.0126301976413963E-2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198.57403434977391</v>
      </c>
      <c r="D142" s="136">
        <f t="shared" ca="1" si="14"/>
        <v>2.8256053405274262E-2</v>
      </c>
      <c r="E142" s="136">
        <f t="shared" si="16"/>
        <v>2.8256053405274262E-2</v>
      </c>
      <c r="F142" s="136">
        <f t="shared" si="15"/>
        <v>1.9588428311365202E-2</v>
      </c>
      <c r="G142" s="136">
        <v>4.0000000000000036E-3</v>
      </c>
      <c r="H142" s="378">
        <v>4.2500000000000003E-2</v>
      </c>
      <c r="I142" s="386">
        <v>4.3749999999999997E-2</v>
      </c>
      <c r="J142" s="139">
        <v>3.8</v>
      </c>
      <c r="K142" s="139">
        <v>3.7732568749999995</v>
      </c>
      <c r="L142" s="138">
        <v>116.79803477099999</v>
      </c>
      <c r="M142" s="137">
        <f t="shared" si="17"/>
        <v>3.4504819508536233E-3</v>
      </c>
      <c r="N142" s="136">
        <f t="shared" si="18"/>
        <v>2.2999999999999909E-2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179.86273266455197</v>
      </c>
      <c r="D143" s="141">
        <f t="shared" ca="1" si="14"/>
        <v>2.1657794279211107E-2</v>
      </c>
      <c r="E143" s="141">
        <f t="shared" si="16"/>
        <v>2.3227584028236326E-2</v>
      </c>
      <c r="F143" s="141">
        <f t="shared" si="15"/>
        <v>2.1657794279211107E-2</v>
      </c>
      <c r="G143" s="141">
        <v>7.5000000000000622E-3</v>
      </c>
      <c r="H143" s="376">
        <v>4.2500000000000003E-2</v>
      </c>
      <c r="I143" s="377">
        <v>4.2500000000000003E-2</v>
      </c>
      <c r="J143" s="144">
        <v>3.8</v>
      </c>
      <c r="K143" s="144">
        <v>3.8</v>
      </c>
      <c r="L143" s="143">
        <v>117.50995782000001</v>
      </c>
      <c r="M143" s="142">
        <f t="shared" si="17"/>
        <v>6.0953341415019846E-3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191.92531399863452</v>
      </c>
      <c r="D144" s="141">
        <f t="shared" ca="1" si="14"/>
        <v>2.340080763787622E-2</v>
      </c>
      <c r="E144" s="141">
        <f t="shared" si="16"/>
        <v>2.2483413715046696E-2</v>
      </c>
      <c r="F144" s="141">
        <f t="shared" si="15"/>
        <v>2.503967900508397E-2</v>
      </c>
      <c r="G144" s="141">
        <v>8.0000000000000071E-3</v>
      </c>
      <c r="H144" s="376">
        <v>0.04</v>
      </c>
      <c r="I144" s="377">
        <v>4.1250000000000002E-2</v>
      </c>
      <c r="J144" s="144">
        <v>3.8</v>
      </c>
      <c r="K144" s="144">
        <v>3.8</v>
      </c>
      <c r="L144" s="143">
        <v>118.108147624483</v>
      </c>
      <c r="M144" s="142">
        <f t="shared" si="17"/>
        <v>5.0905456488996581E-3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195.23325475725008</v>
      </c>
      <c r="D145" s="141">
        <f t="shared" ca="1" si="14"/>
        <v>2.4921810229786567E-2</v>
      </c>
      <c r="E145" s="141">
        <f t="shared" si="16"/>
        <v>2.3533128024436412E-2</v>
      </c>
      <c r="F145" s="141">
        <f t="shared" si="15"/>
        <v>2.7830835336359216E-2</v>
      </c>
      <c r="G145" s="141">
        <v>8.0000000000000071E-3</v>
      </c>
      <c r="H145" s="376">
        <v>0.04</v>
      </c>
      <c r="I145" s="377">
        <v>0.04</v>
      </c>
      <c r="J145" s="144">
        <v>3.8</v>
      </c>
      <c r="K145" s="144">
        <v>3.8</v>
      </c>
      <c r="L145" s="143">
        <v>118.72433927661901</v>
      </c>
      <c r="M145" s="142">
        <f t="shared" si="17"/>
        <v>5.2171815791670628E-3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204.90248195527616</v>
      </c>
      <c r="D146" s="136">
        <f t="shared" ca="1" si="14"/>
        <v>2.675688469490356E-2</v>
      </c>
      <c r="E146" s="136">
        <f t="shared" si="16"/>
        <v>2.675688469490356E-2</v>
      </c>
      <c r="F146" s="136">
        <f t="shared" si="15"/>
        <v>3.1869461816720346E-2</v>
      </c>
      <c r="G146" s="136">
        <v>8.0000000000000071E-3</v>
      </c>
      <c r="H146" s="378">
        <v>0.04</v>
      </c>
      <c r="I146" s="386">
        <v>0.04</v>
      </c>
      <c r="J146" s="139">
        <v>3.8</v>
      </c>
      <c r="K146" s="139">
        <v>3.8</v>
      </c>
      <c r="L146" s="138">
        <v>119.13399546641999</v>
      </c>
      <c r="M146" s="137">
        <f t="shared" si="17"/>
        <v>3.4504819508536233E-3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185.11229477393471</v>
      </c>
      <c r="D147" s="141">
        <f t="shared" ca="1" si="14"/>
        <v>2.9186491451641094E-2</v>
      </c>
      <c r="E147" s="141">
        <f t="shared" si="16"/>
        <v>2.8523234057783009E-2</v>
      </c>
      <c r="F147" s="141">
        <f t="shared" si="15"/>
        <v>2.9186491451641094E-2</v>
      </c>
      <c r="G147" s="141">
        <v>4.9999999999998934E-3</v>
      </c>
      <c r="H147" s="376">
        <v>0.04</v>
      </c>
      <c r="I147" s="377">
        <v>0.04</v>
      </c>
      <c r="J147" s="144">
        <v>3.8</v>
      </c>
      <c r="K147" s="144">
        <v>3.8</v>
      </c>
      <c r="L147" s="143">
        <v>119.86015697640002</v>
      </c>
      <c r="M147" s="142">
        <f t="shared" si="17"/>
        <v>6.0953341415022066E-3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197.44243893424431</v>
      </c>
      <c r="D148" s="141">
        <f t="shared" ca="1" si="14"/>
        <v>2.8959207111750818E-2</v>
      </c>
      <c r="E148" s="141">
        <f t="shared" si="16"/>
        <v>2.9437394726134825E-2</v>
      </c>
      <c r="F148" s="141">
        <f t="shared" si="15"/>
        <v>2.8746207681853875E-2</v>
      </c>
      <c r="G148" s="141">
        <v>6.4999999999999503E-3</v>
      </c>
      <c r="H148" s="376">
        <v>0.04</v>
      </c>
      <c r="I148" s="377">
        <v>0.04</v>
      </c>
      <c r="J148" s="144">
        <v>3.8</v>
      </c>
      <c r="K148" s="144">
        <v>3.8</v>
      </c>
      <c r="L148" s="143">
        <v>120.47031057697266</v>
      </c>
      <c r="M148" s="142">
        <f t="shared" si="17"/>
        <v>5.0905456488996581E-3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200.38371046948478</v>
      </c>
      <c r="D149" s="141">
        <f t="shared" ca="1" si="14"/>
        <v>2.8071507573619314E-2</v>
      </c>
      <c r="E149" s="141">
        <f t="shared" si="16"/>
        <v>2.9056590764558132E-2</v>
      </c>
      <c r="F149" s="141">
        <f t="shared" si="15"/>
        <v>2.6381036973637917E-2</v>
      </c>
      <c r="G149" s="141">
        <v>6.4999999999999503E-3</v>
      </c>
      <c r="H149" s="376">
        <v>0.04</v>
      </c>
      <c r="I149" s="377">
        <v>0.04</v>
      </c>
      <c r="J149" s="144">
        <v>3.8</v>
      </c>
      <c r="K149" s="144">
        <v>3.8</v>
      </c>
      <c r="L149" s="143">
        <v>121.09882606215139</v>
      </c>
      <c r="M149" s="142">
        <f t="shared" si="17"/>
        <v>5.2171815791670628E-3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210.00785244426598</v>
      </c>
      <c r="D150" s="136">
        <f t="shared" ca="1" si="14"/>
        <v>2.7233923476593924E-2</v>
      </c>
      <c r="E150" s="136">
        <f t="shared" si="16"/>
        <v>2.7233923476593924E-2</v>
      </c>
      <c r="F150" s="136">
        <f t="shared" si="15"/>
        <v>2.4916098820628951E-2</v>
      </c>
      <c r="G150" s="136">
        <v>6.4999999999999503E-3</v>
      </c>
      <c r="H150" s="378">
        <v>0.04</v>
      </c>
      <c r="I150" s="386">
        <v>0.04</v>
      </c>
      <c r="J150" s="139">
        <v>3.8</v>
      </c>
      <c r="K150" s="139">
        <v>3.8</v>
      </c>
      <c r="L150" s="138">
        <v>121.51667537574839</v>
      </c>
      <c r="M150" s="137">
        <f t="shared" si="17"/>
        <v>3.4504819508536233E-3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189.70562056843877</v>
      </c>
      <c r="D151" s="141">
        <f t="shared" ca="1" si="14"/>
        <v>2.4813726176932782E-2</v>
      </c>
      <c r="E151" s="141">
        <f t="shared" si="16"/>
        <v>2.6205578265973806E-2</v>
      </c>
      <c r="F151" s="141">
        <f t="shared" ref="F151:F154" si="19">C151/C147-1</f>
        <v>2.4813726176932782E-2</v>
      </c>
      <c r="G151" s="141">
        <v>4.9999999999998934E-3</v>
      </c>
      <c r="H151" s="376">
        <v>0.04</v>
      </c>
      <c r="I151" s="377">
        <v>0.04</v>
      </c>
      <c r="J151" s="144">
        <v>3.8</v>
      </c>
      <c r="K151" s="144">
        <v>3.8</v>
      </c>
      <c r="L151" s="143">
        <v>122.25736011592802</v>
      </c>
      <c r="M151" s="142">
        <f t="shared" si="17"/>
        <v>6.0953341415022066E-3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202.47809867986123</v>
      </c>
      <c r="D152" s="141">
        <f t="shared" ca="1" si="14"/>
        <v>2.5170216681898783E-2</v>
      </c>
      <c r="E152" s="141">
        <f t="shared" si="16"/>
        <v>2.5405715915586935E-2</v>
      </c>
      <c r="F152" s="141">
        <f t="shared" si="19"/>
        <v>2.5504444600656484E-2</v>
      </c>
      <c r="G152" s="141">
        <v>8.0000000000000071E-3</v>
      </c>
      <c r="H152" s="376">
        <v>0.04</v>
      </c>
      <c r="I152" s="377">
        <v>0.04</v>
      </c>
      <c r="J152" s="144">
        <v>3.8</v>
      </c>
      <c r="K152" s="144">
        <v>3.8</v>
      </c>
      <c r="L152" s="143">
        <v>122.87971678851213</v>
      </c>
      <c r="M152" s="142">
        <f t="shared" si="17"/>
        <v>5.0905456488996581E-3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205.93005654006356</v>
      </c>
      <c r="D153" s="141">
        <f t="shared" ca="1" si="14"/>
        <v>2.6032476948929295E-2</v>
      </c>
      <c r="E153" s="141">
        <f t="shared" si="16"/>
        <v>2.5742128172036027E-2</v>
      </c>
      <c r="F153" s="141">
        <f t="shared" si="19"/>
        <v>2.7678627457212279E-2</v>
      </c>
      <c r="G153" s="141">
        <v>8.0000000000000071E-3</v>
      </c>
      <c r="H153" s="376">
        <v>0.04</v>
      </c>
      <c r="I153" s="377">
        <v>0.04</v>
      </c>
      <c r="J153" s="144">
        <v>3.8</v>
      </c>
      <c r="K153" s="144">
        <v>3.8</v>
      </c>
      <c r="L153" s="143">
        <v>123.52080258339441</v>
      </c>
      <c r="M153" s="142">
        <f t="shared" si="17"/>
        <v>5.2171815791670628E-3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216.13737887528671</v>
      </c>
      <c r="D154" s="136">
        <f t="shared" ca="1" si="14"/>
        <v>2.6867970923734052E-2</v>
      </c>
      <c r="E154" s="136">
        <f t="shared" ref="E154" si="20">AVERAGE(C151:C154)/AVERAGE(C147:C150)-1</f>
        <v>2.6867970923734052E-2</v>
      </c>
      <c r="F154" s="136">
        <f t="shared" si="19"/>
        <v>2.9187129717673121E-2</v>
      </c>
      <c r="G154" s="136">
        <v>8.0000000000000071E-3</v>
      </c>
      <c r="H154" s="378">
        <v>0.04</v>
      </c>
      <c r="I154" s="386">
        <v>0.04</v>
      </c>
      <c r="J154" s="139">
        <v>3.8</v>
      </c>
      <c r="K154" s="139">
        <v>3.8</v>
      </c>
      <c r="L154" s="138">
        <v>123.94700888326336</v>
      </c>
      <c r="M154" s="137">
        <f t="shared" si="17"/>
        <v>3.4504819508536233E-3</v>
      </c>
      <c r="N154" s="136">
        <f t="shared" si="18"/>
        <v>2.0000000000000018E-2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F21" sqref="AF21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16" width="7.8554687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4.2680258331433629E-2</v>
      </c>
      <c r="R4" s="123">
        <v>4.8100734485126084E-2</v>
      </c>
      <c r="S4" s="123">
        <v>3.2042557772560487E-2</v>
      </c>
      <c r="T4" s="123">
        <v>-4.0185550496640854E-3</v>
      </c>
      <c r="U4" s="123">
        <v>-8.1978576843559914E-3</v>
      </c>
      <c r="V4" s="123">
        <v>4.0167378362589989E-2</v>
      </c>
      <c r="W4" s="123">
        <v>1.7603854248224859E-3</v>
      </c>
      <c r="X4" s="123">
        <v>4.9992278367424703E-2</v>
      </c>
      <c r="Y4" s="123">
        <v>8.4999200253325746E-2</v>
      </c>
      <c r="Z4" s="125">
        <v>3.4749032733552454E-2</v>
      </c>
      <c r="AA4" s="125">
        <v>3.5200359375870294E-2</v>
      </c>
      <c r="AB4" s="125">
        <v>3.5465947821246901E-2</v>
      </c>
      <c r="AC4" s="125">
        <v>2.6867970923734052E-2</v>
      </c>
      <c r="AD4" s="125">
        <v>3.4532503507553436E-2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4.0002964803987462E-2</v>
      </c>
      <c r="AA5" s="121">
        <v>3.498886991742256E-2</v>
      </c>
      <c r="AB5" s="121">
        <v>3.4988869917423004E-2</v>
      </c>
      <c r="AC5" s="121">
        <v>2.0000000000000018E-2</v>
      </c>
      <c r="AD5" s="121">
        <v>3.498886991742256E-2</v>
      </c>
    </row>
    <row r="6" spans="3:30" s="401" customFormat="1" ht="14.1" customHeight="1">
      <c r="C6" s="397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398">
        <v>2.6960000000000002</v>
      </c>
      <c r="M6" s="398">
        <v>2.57</v>
      </c>
      <c r="N6" s="398">
        <v>2.786</v>
      </c>
      <c r="O6" s="398">
        <v>2.9889999999999999</v>
      </c>
      <c r="P6" s="117">
        <v>5782</v>
      </c>
      <c r="Q6" s="398">
        <v>5737.5</v>
      </c>
      <c r="R6" s="398">
        <v>5588</v>
      </c>
      <c r="S6" s="398">
        <v>5963.9</v>
      </c>
      <c r="T6" s="398">
        <v>6465</v>
      </c>
      <c r="U6" s="399">
        <v>6911.6</v>
      </c>
      <c r="V6" s="399">
        <v>6876.9</v>
      </c>
      <c r="W6" s="399">
        <v>7339.5</v>
      </c>
      <c r="X6" s="399">
        <v>7275</v>
      </c>
      <c r="Y6" s="399">
        <v>7986.8</v>
      </c>
      <c r="Z6" s="400">
        <v>8000.3344063561381</v>
      </c>
      <c r="AA6" s="400">
        <v>8125.0682623844705</v>
      </c>
      <c r="AB6" s="400">
        <v>8204.2489940363157</v>
      </c>
      <c r="AC6" s="400">
        <v>3.8</v>
      </c>
      <c r="AD6" s="400">
        <v>8284.2013608378511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5.5E-2</v>
      </c>
      <c r="AB7" s="106">
        <v>5.5E-2</v>
      </c>
      <c r="AC7" s="106">
        <v>0.04</v>
      </c>
      <c r="AD7" s="106">
        <v>5.5E-2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12" activePane="bottomRight" state="frozen"/>
      <selection activeCell="W15" sqref="W15"/>
      <selection pane="topRight" activeCell="W15" sqref="W15"/>
      <selection pane="bottomLeft" activeCell="W15" sqref="W15"/>
      <selection pane="bottomRight" activeCell="A139" sqref="A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9" t="s">
        <v>0</v>
      </c>
      <c r="D1" s="570"/>
      <c r="E1" s="570"/>
      <c r="F1" s="570"/>
      <c r="G1" s="571"/>
      <c r="H1" s="562" t="s">
        <v>200</v>
      </c>
      <c r="I1" s="563"/>
      <c r="J1" s="569" t="s">
        <v>1</v>
      </c>
      <c r="K1" s="571"/>
      <c r="L1" s="569" t="s">
        <v>2</v>
      </c>
      <c r="M1" s="570"/>
      <c r="N1" s="570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72.42657155910868</v>
      </c>
      <c r="D39" s="151"/>
      <c r="E39" s="151"/>
      <c r="F39" s="151"/>
      <c r="G39" s="151"/>
      <c r="H39" s="64"/>
      <c r="I39" s="157"/>
      <c r="J39" s="73"/>
      <c r="K39" s="73"/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77.578089244358424</v>
      </c>
      <c r="D40" s="151"/>
      <c r="E40" s="151"/>
      <c r="F40" s="151"/>
      <c r="G40" s="151"/>
      <c r="H40" s="64"/>
      <c r="I40" s="157"/>
      <c r="J40" s="73"/>
      <c r="K40" s="73"/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73.898819547255641</v>
      </c>
      <c r="D41" s="151"/>
      <c r="E41" s="151"/>
      <c r="F41" s="151"/>
      <c r="G41" s="151"/>
      <c r="H41" s="64"/>
      <c r="I41" s="157"/>
      <c r="J41" s="73"/>
      <c r="K41" s="73"/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>
        <v>85.356368257560547</v>
      </c>
      <c r="D42" s="153"/>
      <c r="E42" s="153"/>
      <c r="F42" s="153"/>
      <c r="G42" s="153"/>
      <c r="H42" s="67"/>
      <c r="I42" s="148"/>
      <c r="J42" s="147"/>
      <c r="K42" s="147"/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75.67776817668765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74.911522846924441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 ht="15.75">
      <c r="A46" s="56">
        <v>37226</v>
      </c>
      <c r="B46" s="56" t="s">
        <v>156</v>
      </c>
      <c r="C46" s="154">
        <v>82.256309638721461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76.810987280813947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73.617559032732942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 ht="15.75">
      <c r="A50" s="56">
        <v>37591</v>
      </c>
      <c r="B50" s="56" t="s">
        <v>15</v>
      </c>
      <c r="C50" s="154">
        <v>81.068758161004368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74.399395916585661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78.762460720544226</v>
      </c>
      <c r="D52" s="151"/>
      <c r="E52" s="151"/>
      <c r="F52" s="151">
        <v>4.6467504288933315E-2</v>
      </c>
      <c r="G52" s="151">
        <v>1.7527547724124126E-2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79.038138137917869</v>
      </c>
      <c r="D53" s="151"/>
      <c r="E53" s="151"/>
      <c r="F53" s="151">
        <v>3.6766590906651464E-2</v>
      </c>
      <c r="G53" s="151">
        <v>3.4383877882487424E-2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87.662859908236172</v>
      </c>
      <c r="D54" s="153"/>
      <c r="E54" s="153"/>
      <c r="F54" s="153">
        <v>2.779450267361594E-2</v>
      </c>
      <c r="G54" s="153">
        <v>4.6079538974492795E-3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78.013602077422561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4.8578434223969236E-2</v>
      </c>
      <c r="E55" s="151"/>
      <c r="F55" s="151">
        <f t="shared" ref="F55:F86" si="4">C55/C51-1</f>
        <v>4.8578434223969236E-2</v>
      </c>
      <c r="G55" s="151">
        <v>-1.0390996299087352E-2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83.97195528643519</v>
      </c>
      <c r="D56" s="151">
        <f t="shared" ca="1" si="3"/>
        <v>5.7610301418798748E-2</v>
      </c>
      <c r="E56" s="151"/>
      <c r="F56" s="151">
        <f t="shared" si="4"/>
        <v>6.6141846232746326E-2</v>
      </c>
      <c r="G56" s="151">
        <v>3.8021415842573569E-2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80.973971053076141</v>
      </c>
      <c r="D57" s="151">
        <f t="shared" ca="1" si="3"/>
        <v>4.633735522823712E-2</v>
      </c>
      <c r="E57" s="151"/>
      <c r="F57" s="151">
        <f t="shared" si="4"/>
        <v>2.4492390139306375E-2</v>
      </c>
      <c r="G57" s="151">
        <v>-6.7456149390843212E-3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89.881500470696196</v>
      </c>
      <c r="D58" s="153">
        <f t="shared" ca="1" si="3"/>
        <v>4.0574183636285843E-2</v>
      </c>
      <c r="E58" s="153">
        <f t="shared" ref="E58:E89" si="6">AVERAGE(C55:C58)/AVERAGE(C51:C54)-1</f>
        <v>4.0574183636285843E-2</v>
      </c>
      <c r="F58" s="153">
        <f t="shared" si="4"/>
        <v>2.5308786010203921E-2</v>
      </c>
      <c r="G58" s="153">
        <v>6.2259213652324785E-3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79.878568661783362</v>
      </c>
      <c r="D59" s="151">
        <f t="shared" ca="1" si="3"/>
        <v>2.3905659201711504E-2</v>
      </c>
      <c r="E59" s="151">
        <f t="shared" si="6"/>
        <v>3.4713233137978916E-2</v>
      </c>
      <c r="F59" s="151">
        <f t="shared" si="4"/>
        <v>2.3905659201711504E-2</v>
      </c>
      <c r="G59" s="151">
        <v>-1.6635826845399215E-2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84.324079726860106</v>
      </c>
      <c r="D60" s="151">
        <f t="shared" ca="1" si="3"/>
        <v>1.3686967288111918E-2</v>
      </c>
      <c r="E60" s="151">
        <f t="shared" si="6"/>
        <v>1.9384925843577427E-2</v>
      </c>
      <c r="F60" s="151">
        <f t="shared" si="4"/>
        <v>4.1933576421293584E-3</v>
      </c>
      <c r="G60" s="151">
        <v>2.3321574972660741E-2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81.270331865817923</v>
      </c>
      <c r="D61" s="151">
        <f t="shared" ca="1" si="3"/>
        <v>1.0345146180948506E-2</v>
      </c>
      <c r="E61" s="151">
        <f t="shared" si="6"/>
        <v>1.4312679864055378E-2</v>
      </c>
      <c r="F61" s="151">
        <f t="shared" si="4"/>
        <v>3.6599515731732257E-3</v>
      </c>
      <c r="G61" s="151">
        <v>-8.7236820366927148E-3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94.469180912458313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5.1041431415108862E-2</v>
      </c>
      <c r="G62" s="153">
        <v>5.6461621089873626E-2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86.077371141074337</v>
      </c>
      <c r="D63" s="151">
        <f t="shared" ca="1" si="3"/>
        <v>7.7602823675240629E-2</v>
      </c>
      <c r="E63" s="151">
        <f t="shared" si="6"/>
        <v>3.4164216742202491E-2</v>
      </c>
      <c r="F63" s="151">
        <f t="shared" si="4"/>
        <v>7.7602823675240629E-2</v>
      </c>
      <c r="G63" s="151">
        <v>3.5457549099415786E-4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87.287270662872359</v>
      </c>
      <c r="D64" s="151">
        <f t="shared" ca="1" si="3"/>
        <v>5.5796867500079284E-2</v>
      </c>
      <c r="E64" s="151">
        <f t="shared" si="6"/>
        <v>4.192118869848227E-2</v>
      </c>
      <c r="F64" s="151">
        <f t="shared" si="4"/>
        <v>3.5140507262107379E-2</v>
      </c>
      <c r="G64" s="151">
        <v>-9.7691952254405079E-3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87.301306322229507</v>
      </c>
      <c r="D65" s="151">
        <f t="shared" ca="1" si="3"/>
        <v>6.1892628084628809E-2</v>
      </c>
      <c r="E65" s="151">
        <f t="shared" si="6"/>
        <v>5.8984297065910685E-2</v>
      </c>
      <c r="F65" s="151">
        <f t="shared" si="4"/>
        <v>7.4208808035496565E-2</v>
      </c>
      <c r="G65" s="151">
        <v>2.6018423621847919E-2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95.617631115458622</v>
      </c>
      <c r="D66" s="153">
        <f t="shared" ca="1" si="3"/>
        <v>4.8071171927070999E-2</v>
      </c>
      <c r="E66" s="153">
        <f t="shared" si="6"/>
        <v>4.8071171927070999E-2</v>
      </c>
      <c r="F66" s="153">
        <f t="shared" si="4"/>
        <v>1.2156876897922331E-2</v>
      </c>
      <c r="G66" s="153">
        <v>4.241424681028505E-5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90.982903974396805</v>
      </c>
      <c r="D67" s="151">
        <f t="shared" ca="1" si="3"/>
        <v>5.6989807754266542E-2</v>
      </c>
      <c r="E67" s="151">
        <f t="shared" si="6"/>
        <v>4.347404673006916E-2</v>
      </c>
      <c r="F67" s="151">
        <f t="shared" si="4"/>
        <v>5.6989807754266542E-2</v>
      </c>
      <c r="G67" s="151">
        <v>3.3372049441700025E-2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91.155123728168448</v>
      </c>
      <c r="D68" s="151">
        <f t="shared" ca="1" si="3"/>
        <v>5.0606547029007798E-2</v>
      </c>
      <c r="E68" s="151">
        <f t="shared" si="6"/>
        <v>4.569642139355623E-2</v>
      </c>
      <c r="F68" s="151">
        <f t="shared" si="4"/>
        <v>4.4311765460450792E-2</v>
      </c>
      <c r="G68" s="151">
        <v>-1.322766236378814E-2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92.647776883532501</v>
      </c>
      <c r="D69" s="151">
        <f t="shared" ca="1" si="3"/>
        <v>5.4168396606551816E-2</v>
      </c>
      <c r="E69" s="151">
        <f t="shared" si="6"/>
        <v>4.2992949484478959E-2</v>
      </c>
      <c r="F69" s="151">
        <f t="shared" si="4"/>
        <v>6.1241587171320777E-2</v>
      </c>
      <c r="G69" s="151">
        <v>4.0733445469611107E-2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100.81412667760152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5.4346625214633404E-2</v>
      </c>
      <c r="G70" s="153">
        <v>-1.2841572541674173E-3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97.148999617019626</v>
      </c>
      <c r="D71" s="151">
        <f t="shared" ca="1" si="3"/>
        <v>6.7772024998872249E-2</v>
      </c>
      <c r="E71" s="151">
        <f t="shared" si="6"/>
        <v>5.6969920032070354E-2</v>
      </c>
      <c r="F71" s="151">
        <f t="shared" si="4"/>
        <v>6.7772024998872249E-2</v>
      </c>
      <c r="G71" s="151">
        <v>3.3038141368405771E-2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100.13959855220283</v>
      </c>
      <c r="D72" s="151">
        <f t="shared" ca="1" si="3"/>
        <v>8.3181808092258169E-2</v>
      </c>
      <c r="E72" s="151">
        <f t="shared" si="6"/>
        <v>7.0382266450474962E-2</v>
      </c>
      <c r="F72" s="151">
        <f t="shared" si="4"/>
        <v>9.8562477418458361E-2</v>
      </c>
      <c r="G72" s="151">
        <v>2.4456008493417558E-2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97.364013402028846</v>
      </c>
      <c r="D73" s="151">
        <f t="shared" ca="1" si="3"/>
        <v>7.229924782715158E-2</v>
      </c>
      <c r="E73" s="151">
        <f t="shared" si="6"/>
        <v>6.7664876001556573E-2</v>
      </c>
      <c r="F73" s="151">
        <f t="shared" si="4"/>
        <v>5.0905015502154205E-2</v>
      </c>
      <c r="G73" s="151">
        <v>-4.3102596732141896E-3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105.34738842874867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4.4966532970565742E-2</v>
      </c>
      <c r="G74" s="153">
        <v>-3.8437148985419611E-3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95.400884735448784</v>
      </c>
      <c r="D75" s="151">
        <f t="shared" ca="1" si="3"/>
        <v>-1.7994162456250185E-2</v>
      </c>
      <c r="E75" s="151">
        <f t="shared" si="6"/>
        <v>4.3183146351973178E-2</v>
      </c>
      <c r="F75" s="151">
        <f t="shared" si="4"/>
        <v>-1.7994162456250185E-2</v>
      </c>
      <c r="G75" s="151">
        <v>-4.0039603526107026E-2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96.684992746572632</v>
      </c>
      <c r="D76" s="151">
        <f t="shared" ca="1" si="3"/>
        <v>-2.637111690934324E-2</v>
      </c>
      <c r="E76" s="151">
        <f t="shared" si="6"/>
        <v>1.0356423253513825E-2</v>
      </c>
      <c r="F76" s="151">
        <f t="shared" si="4"/>
        <v>-3.4497899488076245E-2</v>
      </c>
      <c r="G76" s="151">
        <v>1.3153961664484903E-2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97.777095728683491</v>
      </c>
      <c r="D77" s="151">
        <f t="shared" ca="1" si="3"/>
        <v>-1.6255204170787185E-2</v>
      </c>
      <c r="E77" s="151">
        <f t="shared" si="6"/>
        <v>-6.48288679180542E-4</v>
      </c>
      <c r="F77" s="151">
        <f t="shared" si="4"/>
        <v>4.2426591943058867E-3</v>
      </c>
      <c r="G77" s="151">
        <v>4.0546601450448305E-2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109.09247747683068</v>
      </c>
      <c r="D78" s="153">
        <f t="shared" ca="1" si="3"/>
        <v>-2.6113732811607893E-3</v>
      </c>
      <c r="E78" s="153">
        <f t="shared" si="6"/>
        <v>-2.6113732811607893E-3</v>
      </c>
      <c r="F78" s="153">
        <f t="shared" si="4"/>
        <v>3.5549899280274744E-2</v>
      </c>
      <c r="G78" s="153">
        <v>2.6691767762788032E-2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108.30498545615079</v>
      </c>
      <c r="D79" s="151">
        <f t="shared" ca="1" si="3"/>
        <v>0.13526185586732975</v>
      </c>
      <c r="E79" s="151">
        <f t="shared" si="6"/>
        <v>3.4168491847218485E-2</v>
      </c>
      <c r="F79" s="151">
        <f t="shared" si="4"/>
        <v>0.13526185586732975</v>
      </c>
      <c r="G79" s="151">
        <v>4.2151012038046165E-2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109.64522053584062</v>
      </c>
      <c r="D80" s="151">
        <f t="shared" ca="1" si="3"/>
        <v>0.13464981834695688</v>
      </c>
      <c r="E80" s="151">
        <f t="shared" si="6"/>
        <v>7.6045356586461388E-2</v>
      </c>
      <c r="F80" s="151">
        <f t="shared" si="4"/>
        <v>0.13404590951605999</v>
      </c>
      <c r="G80" s="151">
        <v>1.7093157361532718E-2</v>
      </c>
      <c r="H80" s="367">
        <v>6.0000000000000001E-3</v>
      </c>
      <c r="I80" s="156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106.71094423951874</v>
      </c>
      <c r="D81" s="151">
        <f t="shared" ca="1" si="3"/>
        <v>0.12005043843771679</v>
      </c>
      <c r="E81" s="151">
        <f t="shared" si="6"/>
        <v>9.7525950253424254E-2</v>
      </c>
      <c r="F81" s="151">
        <f t="shared" si="4"/>
        <v>9.1369542572887541E-2</v>
      </c>
      <c r="G81" s="151">
        <v>8.0006275359867374E-3</v>
      </c>
      <c r="H81" s="367">
        <v>1.1000000000000001E-2</v>
      </c>
      <c r="I81" s="38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118.55933036827444</v>
      </c>
      <c r="D82" s="153">
        <f t="shared" ca="1" si="3"/>
        <v>0.11095231268545236</v>
      </c>
      <c r="E82" s="153">
        <f t="shared" si="6"/>
        <v>0.11095231268545236</v>
      </c>
      <c r="F82" s="153">
        <f t="shared" si="4"/>
        <v>8.6778237238716693E-2</v>
      </c>
      <c r="G82" s="153">
        <v>2.0354149412538991E-2</v>
      </c>
      <c r="H82" s="368">
        <v>4.4999999999999998E-2</v>
      </c>
      <c r="I82" s="381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116.48986514031787</v>
      </c>
      <c r="D83" s="151">
        <f t="shared" ca="1" si="3"/>
        <v>7.5572510810048454E-2</v>
      </c>
      <c r="E83" s="151">
        <f t="shared" si="6"/>
        <v>9.6017704920277502E-2</v>
      </c>
      <c r="F83" s="151">
        <f t="shared" si="4"/>
        <v>7.5572510810048454E-2</v>
      </c>
      <c r="G83" s="151">
        <v>2.0492236553028897E-2</v>
      </c>
      <c r="H83" s="367">
        <v>7.0000000000000007E-2</v>
      </c>
      <c r="I83" s="374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114.98428108237538</v>
      </c>
      <c r="D84" s="151">
        <f t="shared" ca="1" si="3"/>
        <v>6.2050596232053001E-2</v>
      </c>
      <c r="E84" s="151">
        <f t="shared" si="6"/>
        <v>7.5148670556929531E-2</v>
      </c>
      <c r="F84" s="151">
        <f t="shared" si="4"/>
        <v>4.869396513995361E-2</v>
      </c>
      <c r="G84" s="151">
        <v>-1.1150170263077852E-3</v>
      </c>
      <c r="H84" s="367">
        <v>8.2500000000000004E-2</v>
      </c>
      <c r="I84" s="374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109.37799452118236</v>
      </c>
      <c r="D85" s="151">
        <f t="shared" ca="1" si="3"/>
        <v>4.9870427985670318E-2</v>
      </c>
      <c r="E85" s="151">
        <f t="shared" si="6"/>
        <v>5.9153034729341414E-2</v>
      </c>
      <c r="F85" s="151">
        <f t="shared" si="4"/>
        <v>2.4993221648168307E-2</v>
      </c>
      <c r="G85" s="151">
        <v>-1.0109929503036241E-2</v>
      </c>
      <c r="H85" s="367">
        <v>8.5000000000000006E-2</v>
      </c>
      <c r="I85" s="374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121.36641492014115</v>
      </c>
      <c r="D86" s="153">
        <f t="shared" ca="1" si="3"/>
        <v>4.2863712070622562E-2</v>
      </c>
      <c r="E86" s="153">
        <f t="shared" si="6"/>
        <v>4.2863712070622562E-2</v>
      </c>
      <c r="F86" s="153">
        <f t="shared" si="4"/>
        <v>2.3676622861711571E-2</v>
      </c>
      <c r="G86" s="153">
        <v>1.8209560094431199E-2</v>
      </c>
      <c r="H86" s="368">
        <v>7.2499999999999995E-2</v>
      </c>
      <c r="I86" s="381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114.14314659478755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-2.0145259355426215E-2</v>
      </c>
      <c r="E87" s="151">
        <f t="shared" si="6"/>
        <v>1.8755818117022427E-2</v>
      </c>
      <c r="F87" s="151">
        <f t="shared" ref="F87:F118" si="9">C87/C83-1</f>
        <v>-2.0145259355426215E-2</v>
      </c>
      <c r="G87" s="151">
        <v>-3.5062083046989989E-2</v>
      </c>
      <c r="H87" s="367">
        <v>6.5000000000000002E-2</v>
      </c>
      <c r="I87" s="374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113.22779745708573</v>
      </c>
      <c r="D88" s="151">
        <f t="shared" ca="1" si="8"/>
        <v>-1.7726395097586667E-2</v>
      </c>
      <c r="E88" s="151">
        <f t="shared" si="6"/>
        <v>3.0015312726046073E-3</v>
      </c>
      <c r="F88" s="151">
        <f t="shared" si="9"/>
        <v>-1.5275858654378083E-2</v>
      </c>
      <c r="G88" s="151">
        <v>1.4353258355072951E-2</v>
      </c>
      <c r="H88" s="367">
        <v>6.25E-2</v>
      </c>
      <c r="I88" s="374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112.79762073969815</v>
      </c>
      <c r="D89" s="151">
        <f t="shared" ca="1" si="8"/>
        <v>-2.0054911517127794E-3</v>
      </c>
      <c r="E89" s="151">
        <f t="shared" si="6"/>
        <v>4.6222367813801846E-3</v>
      </c>
      <c r="F89" s="151">
        <f t="shared" si="9"/>
        <v>3.1264298028919724E-2</v>
      </c>
      <c r="G89" s="151">
        <v>3.7468029202224695E-2</v>
      </c>
      <c r="H89" s="367">
        <v>5.5E-2</v>
      </c>
      <c r="I89" s="374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118.77728422527392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-2.1333172744460449E-2</v>
      </c>
      <c r="G90" s="153">
        <v>-3.3063658644244653E-2</v>
      </c>
      <c r="H90" s="368">
        <v>5.5E-2</v>
      </c>
      <c r="I90" s="381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125.76984017097419</v>
      </c>
      <c r="D91" s="151">
        <f t="shared" ca="1" si="8"/>
        <v>0.10186063660450717</v>
      </c>
      <c r="E91" s="151">
        <f t="shared" si="11"/>
        <v>2.3268886265345401E-2</v>
      </c>
      <c r="F91" s="151">
        <f t="shared" si="9"/>
        <v>0.10186063660450717</v>
      </c>
      <c r="G91" s="151">
        <v>7.5479854550766889E-2</v>
      </c>
      <c r="H91" s="367">
        <v>5.5E-2</v>
      </c>
      <c r="I91" s="374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123.12001439843729</v>
      </c>
      <c r="D92" s="151">
        <f t="shared" ca="1" si="8"/>
        <v>9.4642306242211927E-2</v>
      </c>
      <c r="E92" s="151">
        <f t="shared" si="11"/>
        <v>4.8785542485684674E-2</v>
      </c>
      <c r="F92" s="151">
        <f t="shared" si="9"/>
        <v>8.7365621901289714E-2</v>
      </c>
      <c r="G92" s="151">
        <v>9.6758912971337541E-3</v>
      </c>
      <c r="H92" s="367">
        <v>5.5E-2</v>
      </c>
      <c r="I92" s="374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118.45127797782837</v>
      </c>
      <c r="D93" s="151">
        <f t="shared" ca="1" si="8"/>
        <v>7.9879714259657231E-2</v>
      </c>
      <c r="E93" s="151">
        <f t="shared" si="11"/>
        <v>5.326451545700106E-2</v>
      </c>
      <c r="F93" s="151">
        <f t="shared" si="9"/>
        <v>5.0122132018875609E-2</v>
      </c>
      <c r="G93" s="151">
        <v>1.3319266407789687E-3</v>
      </c>
      <c r="H93" s="367">
        <v>5.5E-2</v>
      </c>
      <c r="I93" s="374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129.66544677339769</v>
      </c>
      <c r="D94" s="153">
        <f t="shared" ca="1" si="8"/>
        <v>8.293076489378004E-2</v>
      </c>
      <c r="E94" s="153">
        <f t="shared" si="11"/>
        <v>8.293076489378004E-2</v>
      </c>
      <c r="F94" s="153">
        <f t="shared" si="9"/>
        <v>9.1668727898115643E-2</v>
      </c>
      <c r="G94" s="153">
        <v>7.1612172945114683E-3</v>
      </c>
      <c r="H94" s="368">
        <v>0.06</v>
      </c>
      <c r="I94" s="381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132.58230861320607</v>
      </c>
      <c r="D95" s="151">
        <f t="shared" ca="1" si="8"/>
        <v>5.4166153292163344E-2</v>
      </c>
      <c r="E95" s="151">
        <f t="shared" si="11"/>
        <v>7.0651179490066829E-2</v>
      </c>
      <c r="F95" s="151">
        <f t="shared" si="9"/>
        <v>5.4166153292163344E-2</v>
      </c>
      <c r="G95" s="151">
        <v>2.930267645250928E-2</v>
      </c>
      <c r="H95" s="367">
        <v>6.7500000000000004E-2</v>
      </c>
      <c r="I95" s="375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127.65008697702535</v>
      </c>
      <c r="D96" s="151">
        <f t="shared" ca="1" si="8"/>
        <v>4.5572532638756824E-2</v>
      </c>
      <c r="E96" s="151">
        <f t="shared" si="11"/>
        <v>5.8036224829676408E-2</v>
      </c>
      <c r="F96" s="151">
        <f t="shared" si="9"/>
        <v>3.6793957511473074E-2</v>
      </c>
      <c r="G96" s="151">
        <v>1.3744095851473404E-3</v>
      </c>
      <c r="H96" s="367">
        <v>6.7500000000000004E-2</v>
      </c>
      <c r="I96" s="375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124.9500806432098</v>
      </c>
      <c r="D97" s="151">
        <f t="shared" ca="1" si="8"/>
        <v>4.856886992884446E-2</v>
      </c>
      <c r="E97" s="151">
        <f t="shared" si="11"/>
        <v>5.9099810340593528E-2</v>
      </c>
      <c r="F97" s="151">
        <f t="shared" si="9"/>
        <v>5.486477458350314E-2</v>
      </c>
      <c r="G97" s="151">
        <v>1.5479601333037607E-2</v>
      </c>
      <c r="H97" s="367">
        <v>6.7500000000000004E-2</v>
      </c>
      <c r="I97" s="374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138.17160793713006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6.5600831797523407E-2</v>
      </c>
      <c r="G98" s="153">
        <v>2.1305573666263511E-2</v>
      </c>
      <c r="H98" s="368">
        <v>6.7500000000000004E-2</v>
      </c>
      <c r="I98" s="381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138.96045364938686</v>
      </c>
      <c r="D99" s="151">
        <f t="shared" ca="1" si="8"/>
        <v>4.8107059704234789E-2</v>
      </c>
      <c r="E99" s="151">
        <f t="shared" si="11"/>
        <v>5.1433508834066943E-2</v>
      </c>
      <c r="F99" s="151">
        <f t="shared" si="9"/>
        <v>4.8107059704234789E-2</v>
      </c>
      <c r="G99" s="151">
        <v>4.9563895127151536E-3</v>
      </c>
      <c r="H99" s="367">
        <v>6.5000000000000002E-2</v>
      </c>
      <c r="I99" s="375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131.30379151937731</v>
      </c>
      <c r="D100" s="151">
        <f t="shared" ca="1" si="8"/>
        <v>3.8549580100431413E-2</v>
      </c>
      <c r="E100" s="151">
        <f t="shared" si="11"/>
        <v>4.9251218121179052E-2</v>
      </c>
      <c r="F100" s="151">
        <f t="shared" si="9"/>
        <v>2.862281279142076E-2</v>
      </c>
      <c r="G100" s="151">
        <v>-1.1350037250997813E-2</v>
      </c>
      <c r="H100" s="367">
        <v>0.06</v>
      </c>
      <c r="I100" s="375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128.78753660464969</v>
      </c>
      <c r="D101" s="151">
        <f t="shared" ca="1" si="8"/>
        <v>3.6007104153843006E-2</v>
      </c>
      <c r="E101" s="151">
        <f t="shared" si="11"/>
        <v>4.3460341789914647E-2</v>
      </c>
      <c r="F101" s="151">
        <f t="shared" si="9"/>
        <v>3.0711912642918504E-2</v>
      </c>
      <c r="G101" s="151">
        <v>1.5271786166022316E-2</v>
      </c>
      <c r="H101" s="367">
        <v>5.7500000000000002E-2</v>
      </c>
      <c r="I101" s="374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139.77867650864286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1.1630960915241184E-2</v>
      </c>
      <c r="G102" s="153">
        <v>5.0566533724913931E-3</v>
      </c>
      <c r="H102" s="368">
        <v>5.7500000000000002E-2</v>
      </c>
      <c r="I102" s="381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140.33703875898021</v>
      </c>
      <c r="D103" s="151">
        <f t="shared" ca="1" si="8"/>
        <v>9.9063084024368919E-3</v>
      </c>
      <c r="E103" s="151">
        <f t="shared" si="11"/>
        <v>1.9773790619807219E-2</v>
      </c>
      <c r="F103" s="151">
        <f t="shared" si="9"/>
        <v>9.9063084024368919E-3</v>
      </c>
      <c r="G103" s="151">
        <v>-2.1371589359721055E-3</v>
      </c>
      <c r="H103" s="383">
        <v>0.06</v>
      </c>
      <c r="I103" s="384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139.33907817008009</v>
      </c>
      <c r="D104" s="151">
        <f t="shared" ca="1" si="8"/>
        <v>3.4824701855840967E-2</v>
      </c>
      <c r="E104" s="151">
        <f t="shared" si="11"/>
        <v>2.7852996026394905E-2</v>
      </c>
      <c r="F104" s="151">
        <f t="shared" si="9"/>
        <v>6.1196150984847542E-2</v>
      </c>
      <c r="G104" s="151">
        <v>4.4422194424738493E-2</v>
      </c>
      <c r="H104" s="367">
        <v>5.7500000000000002E-2</v>
      </c>
      <c r="I104" s="375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135.36269241083588</v>
      </c>
      <c r="D105" s="151">
        <f t="shared" ca="1" si="8"/>
        <v>4.0062538990390806E-2</v>
      </c>
      <c r="E105" s="151">
        <f t="shared" si="11"/>
        <v>3.2750056075322442E-2</v>
      </c>
      <c r="F105" s="151">
        <f t="shared" si="9"/>
        <v>5.1054286614476752E-2</v>
      </c>
      <c r="G105" s="151">
        <v>2.7549535734283648E-3</v>
      </c>
      <c r="H105" s="367">
        <v>5.5E-2</v>
      </c>
      <c r="I105" s="374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146.7890720984835</v>
      </c>
      <c r="D106" s="153">
        <f t="shared" ca="1" si="8"/>
        <v>4.2680258331433629E-2</v>
      </c>
      <c r="E106" s="153">
        <f t="shared" si="11"/>
        <v>4.2680258331433629E-2</v>
      </c>
      <c r="F106" s="153">
        <f t="shared" si="9"/>
        <v>5.0153541047494254E-2</v>
      </c>
      <c r="G106" s="153">
        <v>5.0898996444843636E-3</v>
      </c>
      <c r="H106" s="368">
        <v>5.5E-2</v>
      </c>
      <c r="I106" s="381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151.23230429554968</v>
      </c>
      <c r="D107" s="151">
        <f t="shared" ca="1" si="8"/>
        <v>7.7636421809365475E-2</v>
      </c>
      <c r="E107" s="151">
        <f t="shared" si="11"/>
        <v>6.0191928226535518E-2</v>
      </c>
      <c r="F107" s="151">
        <f t="shared" si="9"/>
        <v>7.7636421809365475E-2</v>
      </c>
      <c r="G107" s="151">
        <v>2.3152536979420768E-2</v>
      </c>
      <c r="H107" s="383">
        <v>5.5E-2</v>
      </c>
      <c r="I107" s="384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142.4976211334826</v>
      </c>
      <c r="D108" s="151">
        <f t="shared" ca="1" si="8"/>
        <v>5.0250299004032328E-2</v>
      </c>
      <c r="E108" s="151">
        <f t="shared" si="11"/>
        <v>5.0414494433262069E-2</v>
      </c>
      <c r="F108" s="151">
        <f t="shared" si="9"/>
        <v>2.2668034013739735E-2</v>
      </c>
      <c r="G108" s="151">
        <v>-7.2538075303908434E-3</v>
      </c>
      <c r="H108" s="367">
        <v>5.5E-2</v>
      </c>
      <c r="I108" s="375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141.27255998846027</v>
      </c>
      <c r="D109" s="151">
        <f t="shared" ca="1" si="8"/>
        <v>4.8100745348002238E-2</v>
      </c>
      <c r="E109" s="151">
        <f t="shared" si="11"/>
        <v>4.8617919145397481E-2</v>
      </c>
      <c r="F109" s="151">
        <f t="shared" si="9"/>
        <v>4.3659500800172557E-2</v>
      </c>
      <c r="G109" s="151">
        <v>2.1945847020961251E-2</v>
      </c>
      <c r="H109" s="367">
        <v>5.2499999999999998E-2</v>
      </c>
      <c r="I109" s="375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153.84972977229558</v>
      </c>
      <c r="D110" s="153">
        <f t="shared" ca="1" si="8"/>
        <v>4.8100734485126084E-2</v>
      </c>
      <c r="E110" s="153">
        <f t="shared" si="11"/>
        <v>4.8100734485126084E-2</v>
      </c>
      <c r="F110" s="153">
        <f t="shared" si="9"/>
        <v>4.8100703770883824E-2</v>
      </c>
      <c r="G110" s="153">
        <v>9.1291626128178205E-3</v>
      </c>
      <c r="H110" s="368">
        <v>5.2499999999999998E-2</v>
      </c>
      <c r="I110" s="381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158.73297777796625</v>
      </c>
      <c r="D111" s="151">
        <f t="shared" ca="1" si="8"/>
        <v>4.9597032309698807E-2</v>
      </c>
      <c r="E111" s="151">
        <f t="shared" si="11"/>
        <v>4.1258576368119027E-2</v>
      </c>
      <c r="F111" s="151">
        <f t="shared" si="9"/>
        <v>4.9597032309698807E-2</v>
      </c>
      <c r="G111" s="151">
        <v>2.4927729793446929E-2</v>
      </c>
      <c r="H111" s="383">
        <v>5.2499999999999998E-2</v>
      </c>
      <c r="I111" s="384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151.87562236216584</v>
      </c>
      <c r="D112" s="151">
        <f t="shared" ca="1" si="8"/>
        <v>5.7463245144144803E-2</v>
      </c>
      <c r="E112" s="151">
        <f t="shared" si="11"/>
        <v>5.18321740108314E-2</v>
      </c>
      <c r="F112" s="151">
        <f t="shared" si="9"/>
        <v>6.5811633584384799E-2</v>
      </c>
      <c r="G112" s="151">
        <v>9.5645591240409722E-3</v>
      </c>
      <c r="H112" s="367">
        <v>5.2499999999999998E-2</v>
      </c>
      <c r="I112" s="375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142.81182890672136</v>
      </c>
      <c r="D113" s="151">
        <f t="shared" ca="1" si="8"/>
        <v>4.2339858384221385E-2</v>
      </c>
      <c r="E113" s="151">
        <f t="shared" si="11"/>
        <v>4.3793349996271269E-2</v>
      </c>
      <c r="F113" s="151">
        <f t="shared" si="9"/>
        <v>1.0895738835530633E-2</v>
      </c>
      <c r="G113" s="151">
        <v>-3.1843164598728158E-2</v>
      </c>
      <c r="H113" s="367">
        <v>5.2499999999999998E-2</v>
      </c>
      <c r="I113" s="375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154.30011726765366</v>
      </c>
      <c r="D114" s="153">
        <f t="shared" ca="1" si="8"/>
        <v>3.2042557772560487E-2</v>
      </c>
      <c r="E114" s="153">
        <f t="shared" si="11"/>
        <v>3.2042557772560487E-2</v>
      </c>
      <c r="F114" s="153">
        <f t="shared" si="9"/>
        <v>2.9274506755694318E-3</v>
      </c>
      <c r="G114" s="153">
        <v>-3.3682177508165267E-4</v>
      </c>
      <c r="H114" s="368">
        <v>5.2499999999999998E-2</v>
      </c>
      <c r="I114" s="381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153.93447479775168</v>
      </c>
      <c r="D115" s="151">
        <f t="shared" ca="1" si="8"/>
        <v>-3.0230031889949549E-2</v>
      </c>
      <c r="E115" s="151">
        <f t="shared" si="11"/>
        <v>1.1015549328039942E-2</v>
      </c>
      <c r="F115" s="151">
        <f t="shared" si="9"/>
        <v>-3.0230031889949549E-2</v>
      </c>
      <c r="G115" s="151">
        <v>-6.978983529188687E-3</v>
      </c>
      <c r="H115" s="385">
        <v>4.7500000000000001E-2</v>
      </c>
      <c r="I115" s="384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146.20248391082652</v>
      </c>
      <c r="D116" s="151">
        <f t="shared" ca="1" si="8"/>
        <v>-3.3713301649824445E-2</v>
      </c>
      <c r="E116" s="151">
        <f t="shared" si="11"/>
        <v>-1.4002893296927055E-2</v>
      </c>
      <c r="F116" s="151">
        <f t="shared" si="9"/>
        <v>-3.7353844962761951E-2</v>
      </c>
      <c r="G116" s="151">
        <v>2.7638040134723152E-3</v>
      </c>
      <c r="H116" s="367">
        <v>4.7500000000000001E-2</v>
      </c>
      <c r="I116" s="375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145.96178770553448</v>
      </c>
      <c r="D117" s="151">
        <f t="shared" ca="1" si="8"/>
        <v>-1.6147668176601626E-2</v>
      </c>
      <c r="E117" s="151">
        <f t="shared" si="11"/>
        <v>-1.1315054819660553E-2</v>
      </c>
      <c r="F117" s="151">
        <f t="shared" si="9"/>
        <v>2.2056707927678332E-2</v>
      </c>
      <c r="G117" s="151">
        <v>2.7160663696346843E-2</v>
      </c>
      <c r="H117" s="367">
        <v>0.04</v>
      </c>
      <c r="I117" s="375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159.17964143021777</v>
      </c>
      <c r="D118" s="153">
        <f t="shared" ca="1" si="8"/>
        <v>-4.0185550496640854E-3</v>
      </c>
      <c r="E118" s="153">
        <f t="shared" si="11"/>
        <v>-4.0185550496640854E-3</v>
      </c>
      <c r="F118" s="153">
        <f t="shared" si="9"/>
        <v>3.1623593351519874E-2</v>
      </c>
      <c r="G118" s="153">
        <v>6.4184679545411516E-3</v>
      </c>
      <c r="H118" s="368">
        <v>0.04</v>
      </c>
      <c r="I118" s="381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160.13120534193138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4.0255638331318178E-2</v>
      </c>
      <c r="E119" s="151">
        <f t="shared" si="11"/>
        <v>1.418603806043861E-2</v>
      </c>
      <c r="F119" s="151">
        <f t="shared" ref="F119:F150" si="14">C119/C115-1</f>
        <v>4.0255638331318178E-2</v>
      </c>
      <c r="G119" s="151">
        <v>3.7393232680682509E-3</v>
      </c>
      <c r="H119" s="385">
        <v>2.2499999999999999E-2</v>
      </c>
      <c r="I119" s="384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135.40067237443898</v>
      </c>
      <c r="D120" s="151">
        <f t="shared" ca="1" si="13"/>
        <v>-1.5343265328010447E-2</v>
      </c>
      <c r="E120" s="151">
        <f t="shared" si="11"/>
        <v>5.7336262003535587E-3</v>
      </c>
      <c r="F120" s="151">
        <f t="shared" si="14"/>
        <v>-7.3882544587791643E-2</v>
      </c>
      <c r="G120" s="151">
        <v>-0.10544096958482885</v>
      </c>
      <c r="H120" s="385">
        <v>7.4999999999999997E-3</v>
      </c>
      <c r="I120" s="384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144.03988671674227</v>
      </c>
      <c r="D121" s="151">
        <f t="shared" ca="1" si="13"/>
        <v>-1.4631249321962914E-2</v>
      </c>
      <c r="E121" s="151">
        <f t="shared" si="11"/>
        <v>-2.7439389347498899E-3</v>
      </c>
      <c r="F121" s="151">
        <f t="shared" si="14"/>
        <v>-1.3167151615527395E-2</v>
      </c>
      <c r="G121" s="151">
        <v>9.1465333982191366E-2</v>
      </c>
      <c r="H121" s="367">
        <v>7.4999999999999997E-3</v>
      </c>
      <c r="I121" s="375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160.74463732825353</v>
      </c>
      <c r="D122" s="153">
        <f t="shared" ca="1" si="13"/>
        <v>-8.1978576843559914E-3</v>
      </c>
      <c r="E122" s="153">
        <f t="shared" ref="E122:E153" si="16">AVERAGE(C119:C122)/AVERAGE(C115:C118)-1</f>
        <v>-8.1978576843559914E-3</v>
      </c>
      <c r="F122" s="153">
        <f t="shared" si="14"/>
        <v>9.8316335177939251E-3</v>
      </c>
      <c r="G122" s="153">
        <v>2.8555190538927633E-2</v>
      </c>
      <c r="H122" s="368">
        <v>7.4999999999999997E-3</v>
      </c>
      <c r="I122" s="381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161.07239942533721</v>
      </c>
      <c r="D123" s="151">
        <f t="shared" ca="1" si="13"/>
        <v>5.8776431576599286E-3</v>
      </c>
      <c r="E123" s="151">
        <f t="shared" si="16"/>
        <v>-1.6709629282489091E-2</v>
      </c>
      <c r="F123" s="151">
        <f t="shared" si="14"/>
        <v>5.8776431576599286E-3</v>
      </c>
      <c r="G123" s="151">
        <v>2.0076491481966219E-3</v>
      </c>
      <c r="H123" s="385">
        <v>7.4999999999999997E-3</v>
      </c>
      <c r="I123" s="384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154.322062380501</v>
      </c>
      <c r="D124" s="151">
        <f t="shared" ca="1" si="13"/>
        <v>6.7209616244953807E-2</v>
      </c>
      <c r="E124" s="151">
        <f t="shared" si="16"/>
        <v>3.2473024481365131E-2</v>
      </c>
      <c r="F124" s="151">
        <f t="shared" si="14"/>
        <v>0.13974369310173373</v>
      </c>
      <c r="G124" s="151">
        <v>1.5115494624611925E-2</v>
      </c>
      <c r="H124" s="385">
        <v>7.4999999999999997E-3</v>
      </c>
      <c r="I124" s="384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147.71377165048409</v>
      </c>
      <c r="D125" s="151">
        <f t="shared" ca="1" si="13"/>
        <v>5.3544087513362371E-2</v>
      </c>
      <c r="E125" s="151">
        <f t="shared" si="16"/>
        <v>4.1923016255890122E-2</v>
      </c>
      <c r="F125" s="151">
        <f t="shared" si="14"/>
        <v>2.5506024876058131E-2</v>
      </c>
      <c r="G125" s="151">
        <v>-2.0007069533303334E-2</v>
      </c>
      <c r="H125" s="367">
        <v>1.4999999999999999E-2</v>
      </c>
      <c r="I125" s="375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161.32130435186113</v>
      </c>
      <c r="D126" s="153">
        <f t="shared" ca="1" si="13"/>
        <v>4.0167378362589989E-2</v>
      </c>
      <c r="E126" s="153">
        <f t="shared" si="16"/>
        <v>4.0167378362589989E-2</v>
      </c>
      <c r="F126" s="153">
        <f t="shared" si="14"/>
        <v>3.5874728587679261E-3</v>
      </c>
      <c r="G126" s="153">
        <v>5.4976944983207154E-3</v>
      </c>
      <c r="H126" s="368">
        <v>5.2499999999999998E-2</v>
      </c>
      <c r="I126" s="381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159.39513343376575</v>
      </c>
      <c r="D127" s="151">
        <f t="shared" ca="1" si="13"/>
        <v>-1.0413118557589529E-2</v>
      </c>
      <c r="E127" s="151">
        <f t="shared" si="16"/>
        <v>3.5749529187468765E-2</v>
      </c>
      <c r="F127" s="151">
        <f t="shared" si="14"/>
        <v>-1.0413118557589529E-2</v>
      </c>
      <c r="G127" s="151">
        <v>-9.0885895153132168E-3</v>
      </c>
      <c r="H127" s="385">
        <v>6.25E-2</v>
      </c>
      <c r="I127" s="384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149.49005352646853</v>
      </c>
      <c r="D128" s="151">
        <f t="shared" ca="1" si="13"/>
        <v>-2.0638519802580357E-2</v>
      </c>
      <c r="E128" s="151">
        <f t="shared" si="16"/>
        <v>-3.6420500206980622E-3</v>
      </c>
      <c r="F128" s="151">
        <f t="shared" si="14"/>
        <v>-3.1311199315873117E-2</v>
      </c>
      <c r="G128" s="151">
        <v>-6.6958002853011456E-3</v>
      </c>
      <c r="H128" s="385">
        <v>7.7499999999999999E-2</v>
      </c>
      <c r="I128" s="384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151.99567418400309</v>
      </c>
      <c r="D129" s="151">
        <f t="shared" ca="1" si="13"/>
        <v>-4.8096150125886972E-3</v>
      </c>
      <c r="E129" s="151">
        <f t="shared" si="16"/>
        <v>-2.6459849201324603E-3</v>
      </c>
      <c r="F129" s="151">
        <f t="shared" si="14"/>
        <v>2.898783563424745E-2</v>
      </c>
      <c r="G129" s="151">
        <v>4.0502482411299834E-2</v>
      </c>
      <c r="H129" s="367">
        <v>8.5000000000000006E-2</v>
      </c>
      <c r="I129" s="375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164.64791332113228</v>
      </c>
      <c r="D130" s="153">
        <f t="shared" ca="1" si="13"/>
        <v>1.7603854248224859E-3</v>
      </c>
      <c r="E130" s="153">
        <f t="shared" si="16"/>
        <v>1.7603854248224859E-3</v>
      </c>
      <c r="F130" s="153">
        <f t="shared" si="14"/>
        <v>2.0621014581033936E-2</v>
      </c>
      <c r="G130" s="153">
        <v>-6.3179775260239213E-3</v>
      </c>
      <c r="H130" s="368">
        <v>8.5000000000000006E-2</v>
      </c>
      <c r="I130" s="381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167.10933875802192</v>
      </c>
      <c r="D131" s="151">
        <f t="shared" ca="1" si="13"/>
        <v>4.8396743100451722E-2</v>
      </c>
      <c r="E131" s="151">
        <f t="shared" si="16"/>
        <v>1.6845716102185992E-2</v>
      </c>
      <c r="F131" s="151">
        <f t="shared" si="14"/>
        <v>4.8396743100451722E-2</v>
      </c>
      <c r="G131" s="151">
        <v>1.9667031111046729E-2</v>
      </c>
      <c r="H131" s="385">
        <v>8.5000000000000006E-2</v>
      </c>
      <c r="I131" s="384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158.11935117581871</v>
      </c>
      <c r="D132" s="151">
        <f t="shared" ca="1" si="13"/>
        <v>5.2911255261038015E-2</v>
      </c>
      <c r="E132" s="151">
        <f t="shared" si="16"/>
        <v>3.876230625867505E-2</v>
      </c>
      <c r="F132" s="151">
        <f t="shared" si="14"/>
        <v>5.7724895040072166E-2</v>
      </c>
      <c r="G132" s="151">
        <v>4.3879822454424566E-3</v>
      </c>
      <c r="H132" s="385">
        <v>8.5000000000000006E-2</v>
      </c>
      <c r="I132" s="384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158.10359019867647</v>
      </c>
      <c r="D133" s="151">
        <f t="shared" ca="1" si="13"/>
        <v>4.8714149102523363E-2</v>
      </c>
      <c r="E133" s="151">
        <f t="shared" si="16"/>
        <v>4.1430308968785745E-2</v>
      </c>
      <c r="F133" s="151">
        <f t="shared" si="14"/>
        <v>4.0184801623230681E-2</v>
      </c>
      <c r="G133" s="151">
        <v>2.1974865498884277E-2</v>
      </c>
      <c r="H133" s="367">
        <v>0.08</v>
      </c>
      <c r="I133" s="375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173.46810295275924</v>
      </c>
      <c r="D134" s="153">
        <f t="shared" ca="1" si="13"/>
        <v>4.9992278367424703E-2</v>
      </c>
      <c r="E134" s="153">
        <f t="shared" si="16"/>
        <v>4.9992278367424703E-2</v>
      </c>
      <c r="F134" s="153">
        <f t="shared" si="14"/>
        <v>5.3570005557397549E-2</v>
      </c>
      <c r="G134" s="153">
        <v>7.1946386538863649E-3</v>
      </c>
      <c r="H134" s="368">
        <v>6.7500000000000004E-2</v>
      </c>
      <c r="I134" s="381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175.35453448119685</v>
      </c>
      <c r="D135" s="151">
        <f t="shared" ca="1" si="13"/>
        <v>4.9340125360164189E-2</v>
      </c>
      <c r="E135" s="151">
        <f t="shared" si="16"/>
        <v>5.0221794846254442E-2</v>
      </c>
      <c r="F135" s="151">
        <f t="shared" si="14"/>
        <v>4.9340125360164189E-2</v>
      </c>
      <c r="G135" s="151">
        <v>1.3791408042155062E-2</v>
      </c>
      <c r="H135" s="385">
        <v>0.06</v>
      </c>
      <c r="I135" s="384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166.54965269135749</v>
      </c>
      <c r="D136" s="151">
        <f t="shared" ca="1" si="13"/>
        <v>5.1273143344475081E-2</v>
      </c>
      <c r="E136" s="151">
        <f t="shared" si="16"/>
        <v>4.9236591134782071E-2</v>
      </c>
      <c r="F136" s="151">
        <f t="shared" si="14"/>
        <v>5.3316064433915011E-2</v>
      </c>
      <c r="G136" s="151">
        <v>9.8179083121954225E-3</v>
      </c>
      <c r="H136" s="385">
        <v>0.06</v>
      </c>
      <c r="I136" s="384">
        <v>0.06</v>
      </c>
      <c r="J136" s="149">
        <v>7827.6</v>
      </c>
      <c r="K136" s="149">
        <v>7986.8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163.07044458198908</v>
      </c>
      <c r="D137" s="151">
        <f t="shared" ca="1" si="13"/>
        <v>4.4777376789509216E-2</v>
      </c>
      <c r="E137" s="151">
        <f t="shared" si="16"/>
        <v>4.7011531465633194E-2</v>
      </c>
      <c r="F137" s="151">
        <f t="shared" si="14"/>
        <v>3.1415190363932588E-2</v>
      </c>
      <c r="G137" s="151">
        <v>-3.7161971759913648E-4</v>
      </c>
      <c r="H137" s="367">
        <v>0.06</v>
      </c>
      <c r="I137" s="375">
        <v>0.06</v>
      </c>
      <c r="J137" s="149">
        <v>7882.9</v>
      </c>
      <c r="K137" s="149">
        <v>7801.3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179.73950497489608</v>
      </c>
      <c r="D138" s="153">
        <f t="shared" ca="1" si="13"/>
        <v>4.2499600126662873E-2</v>
      </c>
      <c r="E138" s="153">
        <f t="shared" si="16"/>
        <v>4.2499600126662873E-2</v>
      </c>
      <c r="F138" s="153">
        <f t="shared" si="14"/>
        <v>3.6153055895496555E-2</v>
      </c>
      <c r="G138" s="153">
        <v>1.2790040794050439E-2</v>
      </c>
      <c r="H138" s="368">
        <v>0.06</v>
      </c>
      <c r="I138" s="381">
        <v>0.06</v>
      </c>
      <c r="J138" s="147">
        <v>7986.8</v>
      </c>
      <c r="K138" s="147">
        <v>7897.8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180.88778258184092</v>
      </c>
      <c r="D139" s="151">
        <f t="shared" ca="1" si="13"/>
        <v>3.1554633685491495E-2</v>
      </c>
      <c r="E139" s="151">
        <f t="shared" si="16"/>
        <v>3.78948553673355E-2</v>
      </c>
      <c r="F139" s="151">
        <f t="shared" si="14"/>
        <v>3.1554633685491495E-2</v>
      </c>
      <c r="G139" s="151">
        <v>9.000000000000119E-3</v>
      </c>
      <c r="H139" s="385">
        <v>0.06</v>
      </c>
      <c r="I139" s="384">
        <v>0.06</v>
      </c>
      <c r="J139" s="149">
        <v>7988</v>
      </c>
      <c r="K139" s="149">
        <v>7884</v>
      </c>
      <c r="L139" s="73">
        <v>138.23919999999998</v>
      </c>
      <c r="M139" s="54">
        <f t="shared" si="12"/>
        <v>2.6274684484038469E-2</v>
      </c>
      <c r="N139" s="54">
        <f t="shared" si="15"/>
        <v>4.4102719033232374E-2</v>
      </c>
    </row>
    <row r="140" spans="1:219" s="135" customFormat="1" ht="15.75" customHeight="1">
      <c r="A140" s="145">
        <v>45809</v>
      </c>
      <c r="B140" s="145" t="s">
        <v>109</v>
      </c>
      <c r="C140" s="143">
        <v>171.66591138789559</v>
      </c>
      <c r="D140" s="141">
        <f t="shared" ca="1" si="13"/>
        <v>3.1147634912723543E-2</v>
      </c>
      <c r="E140" s="141">
        <f t="shared" si="16"/>
        <v>3.2499698715419356E-2</v>
      </c>
      <c r="F140" s="141">
        <f t="shared" si="14"/>
        <v>3.0719119577026888E-2</v>
      </c>
      <c r="G140" s="141">
        <v>8.999999999999897E-3</v>
      </c>
      <c r="H140" s="376">
        <v>0.06</v>
      </c>
      <c r="I140" s="377">
        <v>0.06</v>
      </c>
      <c r="J140" s="144">
        <v>8004.6398515890342</v>
      </c>
      <c r="K140" s="144">
        <v>8006.0749999999989</v>
      </c>
      <c r="L140" s="143">
        <v>138.5662364466539</v>
      </c>
      <c r="M140" s="142">
        <f t="shared" si="12"/>
        <v>2.365728727118821E-3</v>
      </c>
      <c r="N140" s="141">
        <f t="shared" si="15"/>
        <v>3.872740964508159E-2</v>
      </c>
    </row>
    <row r="141" spans="1:219" s="135" customFormat="1" ht="15.75" customHeight="1">
      <c r="A141" s="145">
        <v>45901</v>
      </c>
      <c r="B141" s="145" t="s">
        <v>110</v>
      </c>
      <c r="C141" s="143">
        <v>169.65559085696279</v>
      </c>
      <c r="D141" s="141">
        <f t="shared" ca="1" si="13"/>
        <v>3.4129740363934236E-2</v>
      </c>
      <c r="E141" s="141">
        <f t="shared" si="16"/>
        <v>3.4647073204245871E-2</v>
      </c>
      <c r="F141" s="141">
        <f t="shared" si="14"/>
        <v>4.0382218199342734E-2</v>
      </c>
      <c r="G141" s="141">
        <v>8.999999999999897E-3</v>
      </c>
      <c r="H141" s="376">
        <v>0.06</v>
      </c>
      <c r="I141" s="377">
        <v>0.06</v>
      </c>
      <c r="J141" s="144">
        <v>8002.487128972587</v>
      </c>
      <c r="K141" s="144">
        <v>8003.9222773835518</v>
      </c>
      <c r="L141" s="143">
        <v>139.01079176846787</v>
      </c>
      <c r="M141" s="142">
        <f t="shared" si="12"/>
        <v>3.2082513981326333E-3</v>
      </c>
      <c r="N141" s="141">
        <f t="shared" si="15"/>
        <v>4.1279339089646871E-2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186.29800585307748</v>
      </c>
      <c r="D142" s="136">
        <f t="shared" ca="1" si="13"/>
        <v>3.4749032733552454E-2</v>
      </c>
      <c r="E142" s="136">
        <f t="shared" si="16"/>
        <v>3.4749032733552454E-2</v>
      </c>
      <c r="F142" s="136">
        <f t="shared" si="14"/>
        <v>3.648892256099967E-2</v>
      </c>
      <c r="G142" s="136">
        <v>8.999999999999897E-3</v>
      </c>
      <c r="H142" s="378">
        <v>0.06</v>
      </c>
      <c r="I142" s="386">
        <v>0.06</v>
      </c>
      <c r="J142" s="139">
        <v>8000.3344063561381</v>
      </c>
      <c r="K142" s="139">
        <v>8001.7695547671046</v>
      </c>
      <c r="L142" s="138">
        <v>140.08839935909711</v>
      </c>
      <c r="M142" s="137">
        <f t="shared" si="12"/>
        <v>7.7519707421283002E-3</v>
      </c>
      <c r="N142" s="136">
        <f t="shared" si="15"/>
        <v>4.0002964803987462E-2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187.39527495254569</v>
      </c>
      <c r="D143" s="141">
        <f t="shared" ca="1" si="13"/>
        <v>3.5975300696499568E-2</v>
      </c>
      <c r="E143" s="141">
        <f t="shared" si="16"/>
        <v>3.588191533169649E-2</v>
      </c>
      <c r="F143" s="141">
        <f t="shared" si="14"/>
        <v>3.5975300696499568E-2</v>
      </c>
      <c r="G143" s="141">
        <v>8.499999999999952E-3</v>
      </c>
      <c r="H143" s="376">
        <v>0.06</v>
      </c>
      <c r="I143" s="377">
        <v>0.06</v>
      </c>
      <c r="J143" s="144">
        <v>8031.5178703632209</v>
      </c>
      <c r="K143" s="144">
        <v>8010.728894358499</v>
      </c>
      <c r="L143" s="143">
        <v>142.61207533603766</v>
      </c>
      <c r="M143" s="142">
        <f t="shared" si="12"/>
        <v>1.8014881949443007E-2</v>
      </c>
      <c r="N143" s="141">
        <f t="shared" si="15"/>
        <v>3.1632672469442014E-2</v>
      </c>
    </row>
    <row r="144" spans="1:219" s="135" customFormat="1" ht="15.75" customHeight="1">
      <c r="A144" s="145">
        <v>46174</v>
      </c>
      <c r="B144" s="145" t="s">
        <v>114</v>
      </c>
      <c r="C144" s="143">
        <v>177.75351649638637</v>
      </c>
      <c r="D144" s="141">
        <f t="shared" ca="1" si="13"/>
        <v>3.5725331189627951E-2</v>
      </c>
      <c r="E144" s="141">
        <f t="shared" si="16"/>
        <v>3.7014797756485418E-2</v>
      </c>
      <c r="F144" s="141">
        <f t="shared" si="14"/>
        <v>3.5461933352249897E-2</v>
      </c>
      <c r="G144" s="141">
        <v>8.5000000000001741E-3</v>
      </c>
      <c r="H144" s="376">
        <v>0.06</v>
      </c>
      <c r="I144" s="377">
        <v>0.06</v>
      </c>
      <c r="J144" s="144">
        <v>8062.7013343703038</v>
      </c>
      <c r="K144" s="144">
        <v>8041.9123583655819</v>
      </c>
      <c r="L144" s="143">
        <v>143.25156500080794</v>
      </c>
      <c r="M144" s="142">
        <f t="shared" si="12"/>
        <v>4.484120038667383E-3</v>
      </c>
      <c r="N144" s="141">
        <f t="shared" si="15"/>
        <v>3.3812916294063022E-2</v>
      </c>
    </row>
    <row r="145" spans="1:219" s="135" customFormat="1" ht="15.75" customHeight="1">
      <c r="A145" s="145">
        <v>46266</v>
      </c>
      <c r="B145" s="145" t="s">
        <v>115</v>
      </c>
      <c r="C145" s="143">
        <v>175.58485363203914</v>
      </c>
      <c r="D145" s="141">
        <f t="shared" ca="1" si="13"/>
        <v>3.5473058010486058E-2</v>
      </c>
      <c r="E145" s="141">
        <f t="shared" si="16"/>
        <v>3.5733178113382058E-2</v>
      </c>
      <c r="F145" s="141">
        <f t="shared" si="14"/>
        <v>3.4948820402124658E-2</v>
      </c>
      <c r="G145" s="141">
        <v>8.499999999999952E-3</v>
      </c>
      <c r="H145" s="376">
        <v>0.06</v>
      </c>
      <c r="I145" s="377">
        <v>0.06</v>
      </c>
      <c r="J145" s="144">
        <v>8093.8847983773867</v>
      </c>
      <c r="K145" s="144">
        <v>8073.0958223726648</v>
      </c>
      <c r="L145" s="143">
        <v>143.79286392659372</v>
      </c>
      <c r="M145" s="142">
        <f t="shared" si="12"/>
        <v>3.7786597708913128E-3</v>
      </c>
      <c r="N145" s="141">
        <f t="shared" si="15"/>
        <v>3.4400725996084791E-2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192.71335685115801</v>
      </c>
      <c r="D146" s="136">
        <f t="shared" ca="1" si="13"/>
        <v>3.5200359375870294E-2</v>
      </c>
      <c r="E146" s="136">
        <f t="shared" si="16"/>
        <v>3.5200359375870294E-2</v>
      </c>
      <c r="F146" s="136">
        <f t="shared" si="14"/>
        <v>3.4435961720062247E-2</v>
      </c>
      <c r="G146" s="136">
        <v>8.499999999999952E-3</v>
      </c>
      <c r="H146" s="378">
        <v>5.5E-2</v>
      </c>
      <c r="I146" s="386">
        <v>5.7500000000000002E-2</v>
      </c>
      <c r="J146" s="139">
        <v>8125.0682623844705</v>
      </c>
      <c r="K146" s="139">
        <v>8104.2792863797476</v>
      </c>
      <c r="L146" s="138">
        <v>144.9899341412125</v>
      </c>
      <c r="M146" s="137">
        <f t="shared" si="12"/>
        <v>8.3249626019681333E-3</v>
      </c>
      <c r="N146" s="136">
        <f t="shared" si="15"/>
        <v>3.498886991742256E-2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193.92529730232161</v>
      </c>
      <c r="D147" s="141">
        <f t="shared" ca="1" si="13"/>
        <v>3.4846248665712176E-2</v>
      </c>
      <c r="E147" s="141">
        <f t="shared" si="16"/>
        <v>3.4911503682380607E-2</v>
      </c>
      <c r="F147" s="141">
        <f t="shared" si="14"/>
        <v>3.4846248665712176E-2</v>
      </c>
      <c r="G147" s="141">
        <v>8.899999999999908E-3</v>
      </c>
      <c r="H147" s="376">
        <v>5.5E-2</v>
      </c>
      <c r="I147" s="377">
        <v>5.5E-2</v>
      </c>
      <c r="J147" s="144">
        <v>8144.8634452974311</v>
      </c>
      <c r="K147" s="144">
        <v>8131.6666566887907</v>
      </c>
      <c r="L147" s="143">
        <v>147.60191068862397</v>
      </c>
      <c r="M147" s="142">
        <f t="shared" si="12"/>
        <v>1.8014881949443007E-2</v>
      </c>
      <c r="N147" s="141">
        <f t="shared" si="15"/>
        <v>3.4988869917422782E-2</v>
      </c>
    </row>
    <row r="148" spans="1:219" s="135" customFormat="1" ht="15.75" customHeight="1">
      <c r="A148" s="145">
        <v>46539</v>
      </c>
      <c r="B148" s="145" t="s">
        <v>123</v>
      </c>
      <c r="C148" s="143">
        <v>184.02051860689309</v>
      </c>
      <c r="D148" s="141">
        <f t="shared" ca="1" si="13"/>
        <v>3.504605453985854E-2</v>
      </c>
      <c r="E148" s="141">
        <f t="shared" si="16"/>
        <v>3.48655595187084E-2</v>
      </c>
      <c r="F148" s="141">
        <f t="shared" si="14"/>
        <v>3.525669834292211E-2</v>
      </c>
      <c r="G148" s="141">
        <v>8.899999999999908E-3</v>
      </c>
      <c r="H148" s="376">
        <v>5.5E-2</v>
      </c>
      <c r="I148" s="377">
        <v>5.5E-2</v>
      </c>
      <c r="J148" s="144">
        <v>8164.6586282103917</v>
      </c>
      <c r="K148" s="144">
        <v>8151.4618396017513</v>
      </c>
      <c r="L148" s="143">
        <v>148.26377537408845</v>
      </c>
      <c r="M148" s="142">
        <f t="shared" ref="M148:M154" si="17">L148/L147-1</f>
        <v>4.484120038667605E-3</v>
      </c>
      <c r="N148" s="141">
        <f t="shared" si="15"/>
        <v>3.4988869917422782E-2</v>
      </c>
    </row>
    <row r="149" spans="1:219" s="135" customFormat="1" ht="15.75" customHeight="1">
      <c r="A149" s="145">
        <v>46631</v>
      </c>
      <c r="B149" s="145" t="s">
        <v>124</v>
      </c>
      <c r="C149" s="143">
        <v>181.84749318115638</v>
      </c>
      <c r="D149" s="141">
        <f t="shared" ca="1" si="13"/>
        <v>3.5247786378348689E-2</v>
      </c>
      <c r="E149" s="141">
        <f t="shared" si="16"/>
        <v>3.5039760613931437E-2</v>
      </c>
      <c r="F149" s="141">
        <f t="shared" si="14"/>
        <v>3.5667310816235975E-2</v>
      </c>
      <c r="G149" s="141">
        <v>8.899999999999908E-3</v>
      </c>
      <c r="H149" s="376">
        <v>5.5E-2</v>
      </c>
      <c r="I149" s="377">
        <v>5.5E-2</v>
      </c>
      <c r="J149" s="144">
        <v>8184.4538111233524</v>
      </c>
      <c r="K149" s="144">
        <v>8171.2570225147119</v>
      </c>
      <c r="L149" s="143">
        <v>148.824013737575</v>
      </c>
      <c r="M149" s="142">
        <f t="shared" si="17"/>
        <v>3.7786597708913128E-3</v>
      </c>
      <c r="N149" s="141">
        <f t="shared" si="15"/>
        <v>3.4988869917422782E-2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199.66608594193292</v>
      </c>
      <c r="D150" s="136">
        <f t="shared" ca="1" si="13"/>
        <v>3.5465947821246901E-2</v>
      </c>
      <c r="E150" s="136">
        <f t="shared" si="16"/>
        <v>3.5465947821246901E-2</v>
      </c>
      <c r="F150" s="136">
        <f t="shared" si="14"/>
        <v>3.6078086150223898E-2</v>
      </c>
      <c r="G150" s="136">
        <v>8.899999999999908E-3</v>
      </c>
      <c r="H150" s="378">
        <v>5.5E-2</v>
      </c>
      <c r="I150" s="386">
        <v>5.5E-2</v>
      </c>
      <c r="J150" s="139">
        <v>8204.2489940363157</v>
      </c>
      <c r="K150" s="139">
        <v>8191.0522054276726</v>
      </c>
      <c r="L150" s="138">
        <v>150.06296808621511</v>
      </c>
      <c r="M150" s="137">
        <f t="shared" si="17"/>
        <v>8.3249626019681333E-3</v>
      </c>
      <c r="N150" s="136">
        <f t="shared" si="15"/>
        <v>3.4988869917423004E-2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200.80226129195049</v>
      </c>
      <c r="D151" s="141">
        <f t="shared" ca="1" si="13"/>
        <v>3.5461923149242125E-2</v>
      </c>
      <c r="E151" s="141">
        <f t="shared" si="16"/>
        <v>3.5621828617729889E-2</v>
      </c>
      <c r="F151" s="141">
        <f t="shared" ref="F151:F154" si="18">C151/C147-1</f>
        <v>3.5461923149242125E-2</v>
      </c>
      <c r="G151" s="141">
        <v>8.2999999999999741E-3</v>
      </c>
      <c r="H151" s="376">
        <v>5.5E-2</v>
      </c>
      <c r="I151" s="377">
        <v>5.5E-2</v>
      </c>
      <c r="J151" s="144">
        <v>8224.2370857367005</v>
      </c>
      <c r="K151" s="144">
        <v>8210.9116912697773</v>
      </c>
      <c r="L151" s="143">
        <v>152.76633474127132</v>
      </c>
      <c r="M151" s="142">
        <f t="shared" si="17"/>
        <v>1.8014881949443007E-2</v>
      </c>
      <c r="N151" s="141">
        <f t="shared" ref="N151:N154" si="19">L151/L147-1</f>
        <v>3.4988869917423004E-2</v>
      </c>
    </row>
    <row r="152" spans="1:219" s="135" customFormat="1" ht="15.75" customHeight="1">
      <c r="A152" s="145">
        <v>46905</v>
      </c>
      <c r="B152" s="145" t="s">
        <v>127</v>
      </c>
      <c r="C152" s="143">
        <v>190.43292089246512</v>
      </c>
      <c r="D152" s="141">
        <f t="shared" ca="1" si="13"/>
        <v>3.5162093918756687E-2</v>
      </c>
      <c r="E152" s="141">
        <f t="shared" si="16"/>
        <v>3.5517517028880841E-2</v>
      </c>
      <c r="F152" s="141">
        <f t="shared" si="18"/>
        <v>3.4846126584776593E-2</v>
      </c>
      <c r="G152" s="141">
        <v>8.2999999999999741E-3</v>
      </c>
      <c r="H152" s="376">
        <v>5.5E-2</v>
      </c>
      <c r="I152" s="377">
        <v>5.5E-2</v>
      </c>
      <c r="J152" s="144">
        <v>8244.2251774370852</v>
      </c>
      <c r="K152" s="144">
        <v>8230.8997829701621</v>
      </c>
      <c r="L152" s="143">
        <v>153.45135732411845</v>
      </c>
      <c r="M152" s="142">
        <f t="shared" si="17"/>
        <v>4.484120038667605E-3</v>
      </c>
      <c r="N152" s="141">
        <f t="shared" si="19"/>
        <v>3.4988869917423004E-2</v>
      </c>
    </row>
    <row r="153" spans="1:219" s="135" customFormat="1" ht="15.75" customHeight="1">
      <c r="A153" s="145">
        <v>46997</v>
      </c>
      <c r="B153" s="145" t="s">
        <v>128</v>
      </c>
      <c r="C153" s="143">
        <v>188.07225948204675</v>
      </c>
      <c r="D153" s="141">
        <f t="shared" ca="1" si="13"/>
        <v>3.4859531650709652E-2</v>
      </c>
      <c r="E153" s="141">
        <f t="shared" si="16"/>
        <v>3.5171597627977391E-2</v>
      </c>
      <c r="F153" s="141">
        <f t="shared" si="18"/>
        <v>3.423069623890429E-2</v>
      </c>
      <c r="G153" s="141">
        <v>8.2999999999999741E-3</v>
      </c>
      <c r="H153" s="376">
        <v>5.5E-2</v>
      </c>
      <c r="I153" s="377">
        <v>5.5E-2</v>
      </c>
      <c r="J153" s="144">
        <v>8264.21326913747</v>
      </c>
      <c r="K153" s="144">
        <v>8250.8878746705468</v>
      </c>
      <c r="L153" s="143">
        <v>154.03119779482776</v>
      </c>
      <c r="M153" s="142">
        <f t="shared" si="17"/>
        <v>3.7786597708913128E-3</v>
      </c>
      <c r="N153" s="141">
        <f t="shared" si="19"/>
        <v>3.4988869917422782E-2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206.37798758863912</v>
      </c>
      <c r="D154" s="136">
        <f t="shared" ca="1" si="13"/>
        <v>3.4532503507553436E-2</v>
      </c>
      <c r="E154" s="136">
        <f t="shared" ref="E154" si="20">AVERAGE(C151:C154)/AVERAGE(C147:C150)-1</f>
        <v>3.4532503507553436E-2</v>
      </c>
      <c r="F154" s="136">
        <f t="shared" si="18"/>
        <v>3.3615631893831877E-2</v>
      </c>
      <c r="G154" s="136">
        <v>8.2999999999999741E-3</v>
      </c>
      <c r="H154" s="378">
        <v>5.5E-2</v>
      </c>
      <c r="I154" s="386">
        <v>5.5E-2</v>
      </c>
      <c r="J154" s="139">
        <v>8284.2013608378511</v>
      </c>
      <c r="K154" s="139">
        <v>8270.8759663709316</v>
      </c>
      <c r="L154" s="138">
        <v>155.31350175600602</v>
      </c>
      <c r="M154" s="137">
        <f t="shared" si="17"/>
        <v>8.3249626019679113E-3</v>
      </c>
      <c r="N154" s="136">
        <f t="shared" si="19"/>
        <v>3.498886991742256E-2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18" sqref="Y1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216</v>
      </c>
      <c r="Q4" s="123" t="s">
        <v>216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2.2630700587762842E-2</v>
      </c>
      <c r="AA4" s="125">
        <v>2.4517512040814537E-2</v>
      </c>
      <c r="AB4" s="125">
        <v>2.5266069273120806E-2</v>
      </c>
      <c r="AC4" s="125">
        <v>2.6867970923734052E-2</v>
      </c>
      <c r="AD4" s="125">
        <v>2.4731643220263333E-2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5.1015481161054588E-2</v>
      </c>
      <c r="AA5" s="121">
        <v>5.0048643184700481E-2</v>
      </c>
      <c r="AB5" s="121">
        <v>5.0010995581661E-2</v>
      </c>
      <c r="AC5" s="121">
        <v>2.0000000000000018E-2</v>
      </c>
      <c r="AD5" s="121">
        <v>4.5002381369939615E-2</v>
      </c>
    </row>
    <row r="6" spans="3:30" ht="14.1" customHeight="1">
      <c r="C6" s="120" t="s">
        <v>212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43</v>
      </c>
      <c r="AA6" s="114">
        <v>44.266756526413843</v>
      </c>
      <c r="AB6" s="114">
        <v>45.346908381922724</v>
      </c>
      <c r="AC6" s="114">
        <v>3.8</v>
      </c>
      <c r="AD6" s="114">
        <v>46.23183146036461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9.5000000000000001E-2</v>
      </c>
      <c r="AA7" s="106">
        <v>9.5000000000000001E-2</v>
      </c>
      <c r="AB7" s="106">
        <v>0.09</v>
      </c>
      <c r="AC7" s="106">
        <v>0.04</v>
      </c>
      <c r="AD7" s="106">
        <v>0.08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08" activePane="bottomRight" state="frozen"/>
      <selection activeCell="AA28" sqref="AA28"/>
      <selection pane="topRight" activeCell="AA28" sqref="AA28"/>
      <selection pane="bottomLeft" activeCell="AA28" sqref="AA28"/>
      <selection pane="bottomRight" activeCell="A139" sqref="A139:G139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192"/>
      <c r="B1" s="192"/>
      <c r="C1" s="569" t="s">
        <v>0</v>
      </c>
      <c r="D1" s="570"/>
      <c r="E1" s="570"/>
      <c r="F1" s="570"/>
      <c r="G1" s="571"/>
      <c r="H1" s="562" t="s">
        <v>200</v>
      </c>
      <c r="I1" s="563"/>
      <c r="J1" s="569" t="s">
        <v>1</v>
      </c>
      <c r="K1" s="571"/>
      <c r="L1" s="569" t="s">
        <v>2</v>
      </c>
      <c r="M1" s="570"/>
      <c r="N1" s="570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216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216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216</v>
      </c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216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216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216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216</v>
      </c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216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216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216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216</v>
      </c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216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216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216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216</v>
      </c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216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387">
        <v>0.05</v>
      </c>
      <c r="I69" s="220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388">
        <v>7.2499999999999995E-2</v>
      </c>
      <c r="I70" s="389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387">
        <v>7.2499999999999995E-2</v>
      </c>
      <c r="I71" s="382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387">
        <v>7.2499999999999995E-2</v>
      </c>
      <c r="I72" s="382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387">
        <v>7.7499999999999999E-2</v>
      </c>
      <c r="I73" s="382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388">
        <v>7.7499999999999999E-2</v>
      </c>
      <c r="I74" s="389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387">
        <v>0.09</v>
      </c>
      <c r="I75" s="382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387">
        <v>0.08</v>
      </c>
      <c r="I76" s="382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387">
        <v>0.08</v>
      </c>
      <c r="I77" s="382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388">
        <v>6.25E-2</v>
      </c>
      <c r="I78" s="389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387">
        <v>6.25E-2</v>
      </c>
      <c r="I79" s="382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387">
        <v>6.25E-2</v>
      </c>
      <c r="I80" s="382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387">
        <v>6.25E-2</v>
      </c>
      <c r="I81" s="382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388">
        <v>6.25E-2</v>
      </c>
      <c r="I82" s="389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387">
        <v>7.4999999999999997E-2</v>
      </c>
      <c r="I83" s="382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387">
        <v>0.08</v>
      </c>
      <c r="I84" s="382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387">
        <v>0.08</v>
      </c>
      <c r="I85" s="382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388">
        <v>8.7499999999999994E-2</v>
      </c>
      <c r="I86" s="389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387">
        <v>8.7499999999999994E-2</v>
      </c>
      <c r="I87" s="382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387">
        <v>8.7499999999999994E-2</v>
      </c>
      <c r="I88" s="382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387">
        <v>0.09</v>
      </c>
      <c r="I89" s="382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388">
        <v>9.2499999999999999E-2</v>
      </c>
      <c r="I90" s="389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387">
        <v>9.2499999999999999E-2</v>
      </c>
      <c r="I91" s="382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387">
        <v>9.2499999999999999E-2</v>
      </c>
      <c r="I92" s="382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387">
        <v>0.14000000000000001</v>
      </c>
      <c r="I93" s="382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388">
        <v>0.14990000000000001</v>
      </c>
      <c r="I94" s="389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387">
        <v>0.157</v>
      </c>
      <c r="I95" s="390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387">
        <v>0.125</v>
      </c>
      <c r="I96" s="390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387">
        <v>0.129</v>
      </c>
      <c r="I97" s="382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388">
        <v>0.13970000000000002</v>
      </c>
      <c r="I98" s="389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387">
        <v>0.1396</v>
      </c>
      <c r="I99" s="390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387">
        <v>0.12189999999999999</v>
      </c>
      <c r="I100" s="390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387">
        <v>0.13500000000000001</v>
      </c>
      <c r="I101" s="382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388">
        <v>0.12269999999999999</v>
      </c>
      <c r="I102" s="389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391">
        <v>0.153</v>
      </c>
      <c r="I103" s="390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387">
        <v>0.11460000000000001</v>
      </c>
      <c r="I104" s="390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387">
        <v>0.1195</v>
      </c>
      <c r="I105" s="382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1.4095475118004019E-2</v>
      </c>
      <c r="H106" s="388">
        <v>0.1</v>
      </c>
      <c r="I106" s="389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2.2116107815868702E-2</v>
      </c>
      <c r="H107" s="391">
        <v>0.11630000000000001</v>
      </c>
      <c r="I107" s="390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-1.7956849385377227E-2</v>
      </c>
      <c r="H108" s="387">
        <v>8.0500000000000002E-2</v>
      </c>
      <c r="I108" s="390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9.1457287937979359E-4</v>
      </c>
      <c r="H109" s="387">
        <v>8.0500000000000002E-2</v>
      </c>
      <c r="I109" s="390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1.4584815596370149E-3</v>
      </c>
      <c r="H110" s="388">
        <v>8.5600000000000009E-2</v>
      </c>
      <c r="I110" s="389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391">
        <v>8.14E-2</v>
      </c>
      <c r="I111" s="390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387">
        <v>7.6999999999999999E-2</v>
      </c>
      <c r="I112" s="390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387">
        <v>8.5999999999999993E-2</v>
      </c>
      <c r="I113" s="390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388">
        <v>8.2500000000000004E-2</v>
      </c>
      <c r="I114" s="389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392">
        <v>7.7199999999999991E-2</v>
      </c>
      <c r="I115" s="390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387">
        <v>8.1500000000000003E-2</v>
      </c>
      <c r="I116" s="390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387">
        <v>7.2800000000000004E-2</v>
      </c>
      <c r="I117" s="390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388">
        <v>8.5699999999999998E-2</v>
      </c>
      <c r="I118" s="389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392">
        <v>9.7500000000000003E-2</v>
      </c>
      <c r="I119" s="390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392">
        <v>8.5000000000000006E-2</v>
      </c>
      <c r="I120" s="390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387">
        <v>4.4999999999999998E-2</v>
      </c>
      <c r="I121" s="390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388">
        <v>4.4999999999999998E-2</v>
      </c>
      <c r="I122" s="389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392">
        <v>4.4999999999999998E-2</v>
      </c>
      <c r="I123" s="390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392">
        <v>4.4999999999999998E-2</v>
      </c>
      <c r="I124" s="390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387">
        <v>0.05</v>
      </c>
      <c r="I125" s="390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2.0099968427426562E-2</v>
      </c>
      <c r="H126" s="388">
        <v>5.7500000000000002E-2</v>
      </c>
      <c r="I126" s="389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9.5868387501834018E-3</v>
      </c>
      <c r="H127" s="392">
        <v>7.2499999999999995E-2</v>
      </c>
      <c r="I127" s="390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1.4422465217132086E-2</v>
      </c>
      <c r="H128" s="392">
        <v>9.2499999999999999E-2</v>
      </c>
      <c r="I128" s="390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-1.7363743871823711E-2</v>
      </c>
      <c r="H129" s="387">
        <v>0.10249999999999999</v>
      </c>
      <c r="I129" s="390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-1.6614479756126399E-2</v>
      </c>
      <c r="H130" s="388">
        <v>0.115</v>
      </c>
      <c r="I130" s="389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3.9460836326108417E-2</v>
      </c>
      <c r="H131" s="392">
        <v>0.115</v>
      </c>
      <c r="I131" s="390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-2.5353458911135163E-2</v>
      </c>
      <c r="H132" s="392">
        <v>0.1125</v>
      </c>
      <c r="I132" s="390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5.3992439638368417E-3</v>
      </c>
      <c r="H133" s="387">
        <v>0.1</v>
      </c>
      <c r="I133" s="390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1.1692259710532005E-2</v>
      </c>
      <c r="H134" s="388">
        <v>0.09</v>
      </c>
      <c r="I134" s="389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7.9169519284680856E-3</v>
      </c>
      <c r="H135" s="392">
        <v>0.09</v>
      </c>
      <c r="I135" s="390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1.8414860517107723E-2</v>
      </c>
      <c r="H136" s="392">
        <v>8.5000000000000006E-2</v>
      </c>
      <c r="I136" s="390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5.8132562666923793E-3</v>
      </c>
      <c r="H137" s="387">
        <v>8.5000000000000006E-2</v>
      </c>
      <c r="I137" s="390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3.434319761897564E-3</v>
      </c>
      <c r="H138" s="388">
        <v>8.7499999999999994E-2</v>
      </c>
      <c r="I138" s="389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107.913769576318</v>
      </c>
      <c r="D139" s="151">
        <f t="shared" ca="1" si="6"/>
        <v>3.2992326902206548E-2</v>
      </c>
      <c r="E139" s="151">
        <f t="shared" si="8"/>
        <v>3.9075567140358425E-2</v>
      </c>
      <c r="F139" s="151">
        <f t="shared" si="7"/>
        <v>3.2992326902206548E-2</v>
      </c>
      <c r="G139" s="151">
        <v>4.9999999999998934E-3</v>
      </c>
      <c r="H139" s="392">
        <v>0.09</v>
      </c>
      <c r="I139" s="390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>
      <c r="A140" s="145">
        <v>45809</v>
      </c>
      <c r="B140" s="145" t="s">
        <v>109</v>
      </c>
      <c r="C140" s="143">
        <v>113.41828662626983</v>
      </c>
      <c r="D140" s="141">
        <f t="shared" ca="1" si="6"/>
        <v>2.5974615907122134E-2</v>
      </c>
      <c r="E140" s="141">
        <f t="shared" si="8"/>
        <v>3.2542670769111437E-2</v>
      </c>
      <c r="F140" s="141">
        <f t="shared" si="7"/>
        <v>1.9385447704077574E-2</v>
      </c>
      <c r="G140" s="141">
        <v>4.9999999999998934E-3</v>
      </c>
      <c r="H140" s="393">
        <v>9.5000000000000001E-2</v>
      </c>
      <c r="I140" s="394">
        <v>9.375E-2</v>
      </c>
      <c r="J140" s="144">
        <v>42.2425</v>
      </c>
      <c r="K140" s="144">
        <v>41.99</v>
      </c>
      <c r="L140" s="143">
        <v>113.84483050554235</v>
      </c>
      <c r="M140" s="142">
        <f t="shared" si="9"/>
        <v>8.2124692239073926E-3</v>
      </c>
      <c r="N140" s="141">
        <f t="shared" si="10"/>
        <v>5.0832655874561761E-2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109.25762341444478</v>
      </c>
      <c r="D141" s="141">
        <f t="shared" ca="1" si="6"/>
        <v>2.3512628291568749E-2</v>
      </c>
      <c r="E141" s="141">
        <f t="shared" si="8"/>
        <v>2.6428846471572509E-2</v>
      </c>
      <c r="F141" s="141">
        <f t="shared" si="7"/>
        <v>1.8561217561597898E-2</v>
      </c>
      <c r="G141" s="141">
        <v>4.9999999999996714E-3</v>
      </c>
      <c r="H141" s="393">
        <v>9.5000000000000001E-2</v>
      </c>
      <c r="I141" s="394">
        <v>9.5000000000000001E-2</v>
      </c>
      <c r="J141" s="144">
        <v>42.621249999999996</v>
      </c>
      <c r="K141" s="144">
        <v>42.368749999999999</v>
      </c>
      <c r="L141" s="143">
        <v>114.9936779554105</v>
      </c>
      <c r="M141" s="142">
        <f t="shared" si="9"/>
        <v>1.0091344901358656E-2</v>
      </c>
      <c r="N141" s="141">
        <f t="shared" si="10"/>
        <v>5.3338929840310856E-2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117.167353847242</v>
      </c>
      <c r="D142" s="136">
        <f t="shared" ca="1" si="6"/>
        <v>2.2630700587762842E-2</v>
      </c>
      <c r="E142" s="136">
        <f t="shared" si="8"/>
        <v>2.2630700587762842E-2</v>
      </c>
      <c r="F142" s="136">
        <f t="shared" si="7"/>
        <v>2.0150500624999568E-2</v>
      </c>
      <c r="G142" s="136">
        <v>5.0000000000001155E-3</v>
      </c>
      <c r="H142" s="395">
        <v>9.5000000000000001E-2</v>
      </c>
      <c r="I142" s="396">
        <v>9.5000000000000001E-2</v>
      </c>
      <c r="J142" s="139">
        <v>43</v>
      </c>
      <c r="K142" s="139">
        <v>42.747499999999995</v>
      </c>
      <c r="L142" s="138">
        <v>115.91884340992851</v>
      </c>
      <c r="M142" s="137">
        <f t="shared" si="9"/>
        <v>8.0453592838098942E-3</v>
      </c>
      <c r="N142" s="136">
        <f t="shared" si="10"/>
        <v>5.1015481161054588E-2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110.27450504895289</v>
      </c>
      <c r="D143" s="141">
        <f t="shared" ca="1" si="6"/>
        <v>2.1876128337499523E-2</v>
      </c>
      <c r="E143" s="141">
        <f t="shared" si="8"/>
        <v>1.9993283913593451E-2</v>
      </c>
      <c r="F143" s="141">
        <f t="shared" si="7"/>
        <v>2.1876128337499523E-2</v>
      </c>
      <c r="G143" s="141">
        <v>6.6999999999999282E-3</v>
      </c>
      <c r="H143" s="393">
        <v>9.5000000000000001E-2</v>
      </c>
      <c r="I143" s="394">
        <v>9.5000000000000001E-2</v>
      </c>
      <c r="J143" s="144">
        <v>43.316689131603454</v>
      </c>
      <c r="K143" s="144">
        <v>43.105563043867818</v>
      </c>
      <c r="L143" s="143">
        <v>119.19980179728982</v>
      </c>
      <c r="M143" s="142">
        <f t="shared" si="9"/>
        <v>2.8303926185311523E-2</v>
      </c>
      <c r="N143" s="141">
        <f t="shared" si="10"/>
        <v>5.5636219645434304E-2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116.09548842366328</v>
      </c>
      <c r="D144" s="141">
        <f t="shared" ca="1" si="6"/>
        <v>2.2761896114212421E-2</v>
      </c>
      <c r="E144" s="141">
        <f t="shared" si="8"/>
        <v>2.1069447410767106E-2</v>
      </c>
      <c r="F144" s="141">
        <f t="shared" si="7"/>
        <v>2.360467502224961E-2</v>
      </c>
      <c r="G144" s="141">
        <v>6.6999999999999282E-3</v>
      </c>
      <c r="H144" s="393">
        <v>9.5000000000000001E-2</v>
      </c>
      <c r="I144" s="394">
        <v>9.5000000000000001E-2</v>
      </c>
      <c r="J144" s="144">
        <v>43.633378263206907</v>
      </c>
      <c r="K144" s="144">
        <v>43.422252175471272</v>
      </c>
      <c r="L144" s="143">
        <v>120.09514337625602</v>
      </c>
      <c r="M144" s="142">
        <f t="shared" si="9"/>
        <v>7.5112673466422031E-3</v>
      </c>
      <c r="N144" s="141">
        <f t="shared" si="10"/>
        <v>5.4902035015190087E-2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112.02579047102026</v>
      </c>
      <c r="D145" s="141">
        <f t="shared" ca="1" si="6"/>
        <v>2.3612667932183085E-2</v>
      </c>
      <c r="E145" s="141">
        <f t="shared" si="8"/>
        <v>2.2719982203845523E-2</v>
      </c>
      <c r="F145" s="141">
        <f t="shared" si="7"/>
        <v>2.5336145616814632E-2</v>
      </c>
      <c r="G145" s="141">
        <v>6.6999999999999282E-3</v>
      </c>
      <c r="H145" s="393">
        <v>9.5000000000000001E-2</v>
      </c>
      <c r="I145" s="394">
        <v>9.5000000000000001E-2</v>
      </c>
      <c r="J145" s="144">
        <v>43.950067394810361</v>
      </c>
      <c r="K145" s="144">
        <v>43.738941307074725</v>
      </c>
      <c r="L145" s="143">
        <v>121.02768849137784</v>
      </c>
      <c r="M145" s="142">
        <f t="shared" si="9"/>
        <v>7.7650526816075427E-3</v>
      </c>
      <c r="N145" s="141">
        <f t="shared" si="10"/>
        <v>5.2472541475776291E-2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120.33913797995798</v>
      </c>
      <c r="D146" s="136">
        <f t="shared" ca="1" si="6"/>
        <v>2.4517512040814537E-2</v>
      </c>
      <c r="E146" s="136">
        <f t="shared" si="8"/>
        <v>2.4517512040814537E-2</v>
      </c>
      <c r="F146" s="136">
        <f t="shared" si="7"/>
        <v>2.7070545067111595E-2</v>
      </c>
      <c r="G146" s="136">
        <v>6.7000000000001503E-3</v>
      </c>
      <c r="H146" s="395">
        <v>9.5000000000000001E-2</v>
      </c>
      <c r="I146" s="396">
        <v>9.5000000000000001E-2</v>
      </c>
      <c r="J146" s="139">
        <v>44.266756526413843</v>
      </c>
      <c r="K146" s="139">
        <v>44.055630438678179</v>
      </c>
      <c r="L146" s="138">
        <v>121.72042424213519</v>
      </c>
      <c r="M146" s="137">
        <f t="shared" si="9"/>
        <v>5.7237790739654848E-3</v>
      </c>
      <c r="N146" s="136">
        <f t="shared" si="10"/>
        <v>5.0048643184700481E-2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113.18094187312984</v>
      </c>
      <c r="D147" s="141">
        <f t="shared" ca="1" si="6"/>
        <v>2.6356380587577499E-2</v>
      </c>
      <c r="E147" s="141">
        <f t="shared" si="8"/>
        <v>2.5601277279229118E-2</v>
      </c>
      <c r="F147" s="141">
        <f t="shared" si="7"/>
        <v>2.6356380587577499E-2</v>
      </c>
      <c r="G147" s="141">
        <v>5.9999999999997833E-3</v>
      </c>
      <c r="H147" s="393">
        <v>9.5000000000000001E-2</v>
      </c>
      <c r="I147" s="394">
        <v>9.5000000000000001E-2</v>
      </c>
      <c r="J147" s="144">
        <v>44.536794490291058</v>
      </c>
      <c r="K147" s="144">
        <v>44.356769181039581</v>
      </c>
      <c r="L147" s="143">
        <v>125.1644682333401</v>
      </c>
      <c r="M147" s="142">
        <f t="shared" si="9"/>
        <v>2.8294709065043611E-2</v>
      </c>
      <c r="N147" s="141">
        <f t="shared" si="10"/>
        <v>5.003923115739517E-2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119.07249167861771</v>
      </c>
      <c r="D148" s="141">
        <f t="shared" ca="1" si="6"/>
        <v>2.5990370847640998E-2</v>
      </c>
      <c r="E148" s="141">
        <f t="shared" si="8"/>
        <v>2.6112019860222047E-2</v>
      </c>
      <c r="F148" s="141">
        <f t="shared" si="7"/>
        <v>2.5642712696039904E-2</v>
      </c>
      <c r="G148" s="141">
        <v>6.0000000000000053E-3</v>
      </c>
      <c r="H148" s="393">
        <v>9.2499999999999999E-2</v>
      </c>
      <c r="I148" s="394">
        <v>9.2499999999999999E-2</v>
      </c>
      <c r="J148" s="144">
        <v>44.806832454168273</v>
      </c>
      <c r="K148" s="144">
        <v>44.626807144916796</v>
      </c>
      <c r="L148" s="143">
        <v>126.10348168790406</v>
      </c>
      <c r="M148" s="142">
        <f t="shared" si="9"/>
        <v>7.5022365997143847E-3</v>
      </c>
      <c r="N148" s="141">
        <f t="shared" si="10"/>
        <v>5.0029819214454152E-2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114.81854201291257</v>
      </c>
      <c r="D149" s="141">
        <f t="shared" ca="1" si="6"/>
        <v>2.5639183561662948E-2</v>
      </c>
      <c r="E149" s="141">
        <f t="shared" si="8"/>
        <v>2.6007318790525868E-2</v>
      </c>
      <c r="F149" s="141">
        <f t="shared" si="7"/>
        <v>2.492954104719991E-2</v>
      </c>
      <c r="G149" s="141">
        <v>5.9999999999997833E-3</v>
      </c>
      <c r="H149" s="393">
        <v>9.2499999999999999E-2</v>
      </c>
      <c r="I149" s="394">
        <v>9.2499999999999999E-2</v>
      </c>
      <c r="J149" s="144">
        <v>45.076870418045488</v>
      </c>
      <c r="K149" s="144">
        <v>44.896845108794011</v>
      </c>
      <c r="L149" s="143">
        <v>127.08154277105668</v>
      </c>
      <c r="M149" s="142">
        <f t="shared" si="9"/>
        <v>7.7560196598951414E-3</v>
      </c>
      <c r="N149" s="141">
        <f t="shared" si="10"/>
        <v>5.0020407355876317E-2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123.25337467425538</v>
      </c>
      <c r="D150" s="136">
        <f t="shared" ca="1" si="6"/>
        <v>2.5266069273120806E-2</v>
      </c>
      <c r="E150" s="136">
        <f t="shared" si="8"/>
        <v>2.5266069273120806E-2</v>
      </c>
      <c r="F150" s="136">
        <f t="shared" si="7"/>
        <v>2.4216865295999979E-2</v>
      </c>
      <c r="G150" s="136">
        <v>6.0000000000002274E-3</v>
      </c>
      <c r="H150" s="395">
        <v>0.09</v>
      </c>
      <c r="I150" s="396">
        <v>9.1249999999999998E-2</v>
      </c>
      <c r="J150" s="139">
        <v>45.346908381922724</v>
      </c>
      <c r="K150" s="139">
        <v>45.166883072671226</v>
      </c>
      <c r="L150" s="138">
        <v>127.80778384110653</v>
      </c>
      <c r="M150" s="137">
        <f t="shared" si="9"/>
        <v>5.7147643490464972E-3</v>
      </c>
      <c r="N150" s="136">
        <f t="shared" si="10"/>
        <v>5.0010995581661E-2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45">
        <v>46813</v>
      </c>
      <c r="B151" s="145" t="s">
        <v>126</v>
      </c>
      <c r="C151" s="143">
        <v>115.94487558590897</v>
      </c>
      <c r="D151" s="141">
        <f t="shared" ca="1" si="6"/>
        <v>2.4420486939200181E-2</v>
      </c>
      <c r="E151" s="141">
        <f t="shared" si="8"/>
        <v>2.4798309308716293E-2</v>
      </c>
      <c r="F151" s="141">
        <f t="shared" si="7"/>
        <v>2.4420486939200181E-2</v>
      </c>
      <c r="G151" s="141">
        <v>6.1999999999999833E-3</v>
      </c>
      <c r="H151" s="393">
        <v>0.09</v>
      </c>
      <c r="I151" s="394">
        <v>0.09</v>
      </c>
      <c r="J151" s="144">
        <v>45.568139151533188</v>
      </c>
      <c r="K151" s="144">
        <v>45.420651971792878</v>
      </c>
      <c r="L151" s="143">
        <v>131.26706163936137</v>
      </c>
      <c r="M151" s="142">
        <f t="shared" si="9"/>
        <v>2.7066252886095654E-2</v>
      </c>
      <c r="N151" s="141">
        <f t="shared" si="10"/>
        <v>4.8756595958562299E-2</v>
      </c>
    </row>
    <row r="152" spans="1:219">
      <c r="A152" s="145">
        <v>46905</v>
      </c>
      <c r="B152" s="145" t="s">
        <v>127</v>
      </c>
      <c r="C152" s="143">
        <v>122.00455046311485</v>
      </c>
      <c r="D152" s="141">
        <f t="shared" ca="1" si="6"/>
        <v>2.4524901139974631E-2</v>
      </c>
      <c r="E152" s="141">
        <f t="shared" si="8"/>
        <v>2.4542682050519238E-2</v>
      </c>
      <c r="F152" s="141">
        <f t="shared" si="7"/>
        <v>2.4624149063840139E-2</v>
      </c>
      <c r="G152" s="141">
        <v>6.1999999999999833E-3</v>
      </c>
      <c r="H152" s="393">
        <v>0.09</v>
      </c>
      <c r="I152" s="394">
        <v>0.09</v>
      </c>
      <c r="J152" s="144">
        <v>45.789369921143653</v>
      </c>
      <c r="K152" s="144">
        <v>45.641882741403343</v>
      </c>
      <c r="L152" s="143">
        <v>132.09386300893581</v>
      </c>
      <c r="M152" s="142">
        <f t="shared" si="9"/>
        <v>6.2986202269534886E-3</v>
      </c>
      <c r="N152" s="141">
        <f t="shared" si="10"/>
        <v>4.7503694908737293E-2</v>
      </c>
    </row>
    <row r="153" spans="1:219">
      <c r="A153" s="145">
        <v>46997</v>
      </c>
      <c r="B153" s="145" t="s">
        <v>128</v>
      </c>
      <c r="C153" s="143">
        <v>117.66923974388972</v>
      </c>
      <c r="D153" s="141">
        <f t="shared" ca="1" si="6"/>
        <v>2.4625123403722249E-2</v>
      </c>
      <c r="E153" s="141">
        <f t="shared" si="8"/>
        <v>2.452001373188728E-2</v>
      </c>
      <c r="F153" s="141">
        <f t="shared" si="7"/>
        <v>2.4827851677968082E-2</v>
      </c>
      <c r="G153" s="141">
        <v>6.1999999999999833E-3</v>
      </c>
      <c r="H153" s="393">
        <v>0.09</v>
      </c>
      <c r="I153" s="394">
        <v>0.09</v>
      </c>
      <c r="J153" s="144">
        <v>46.010600690754117</v>
      </c>
      <c r="K153" s="144">
        <v>45.863113511013808</v>
      </c>
      <c r="L153" s="143">
        <v>132.95935522252577</v>
      </c>
      <c r="M153" s="142">
        <f t="shared" si="9"/>
        <v>6.5521001042372351E-3</v>
      </c>
      <c r="N153" s="141">
        <f t="shared" si="10"/>
        <v>4.6252290641908944E-2</v>
      </c>
    </row>
    <row r="154" spans="1:219" ht="16.5" thickBot="1">
      <c r="A154" s="140">
        <v>47088</v>
      </c>
      <c r="B154" s="140" t="s">
        <v>129</v>
      </c>
      <c r="C154" s="138">
        <v>126.33860320555624</v>
      </c>
      <c r="D154" s="136">
        <f t="shared" ca="1" si="6"/>
        <v>2.4731643220263333E-2</v>
      </c>
      <c r="E154" s="136">
        <f t="shared" si="8"/>
        <v>2.4731643220263333E-2</v>
      </c>
      <c r="F154" s="136">
        <f t="shared" si="7"/>
        <v>2.5031594789633571E-2</v>
      </c>
      <c r="G154" s="136">
        <v>6.1999999999999833E-3</v>
      </c>
      <c r="H154" s="395">
        <v>0.08</v>
      </c>
      <c r="I154" s="396">
        <v>8.5000000000000006E-2</v>
      </c>
      <c r="J154" s="139">
        <v>46.23183146036461</v>
      </c>
      <c r="K154" s="139">
        <v>46.084344280624272</v>
      </c>
      <c r="L154" s="138">
        <v>133.55943847157081</v>
      </c>
      <c r="M154" s="137">
        <f t="shared" si="9"/>
        <v>4.5132833867969069E-3</v>
      </c>
      <c r="N154" s="136">
        <f t="shared" si="10"/>
        <v>4.5002381369939615E-2</v>
      </c>
    </row>
    <row r="155" spans="1:219" ht="15.75" thickTop="1">
      <c r="A155" s="224"/>
      <c r="B155" s="224"/>
      <c r="C155" s="222"/>
      <c r="D155" s="221"/>
      <c r="E155" s="221"/>
      <c r="F155" s="221"/>
      <c r="G155" s="221"/>
      <c r="H155" s="333"/>
      <c r="I155" s="332"/>
      <c r="J155" s="331"/>
      <c r="K155" s="331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333"/>
      <c r="I156" s="332"/>
      <c r="J156" s="331"/>
      <c r="K156" s="331"/>
      <c r="L156" s="222"/>
      <c r="M156" s="227"/>
      <c r="N156" s="221"/>
      <c r="O156" s="11"/>
      <c r="P156" s="11"/>
      <c r="Q156" s="11"/>
    </row>
    <row r="157" spans="1:219" ht="15.75">
      <c r="A157" s="134" t="s">
        <v>88</v>
      </c>
      <c r="B157" s="223"/>
      <c r="C157" s="11"/>
      <c r="D157" s="11"/>
      <c r="E157" s="11"/>
      <c r="F157" s="11"/>
      <c r="G157" s="11"/>
      <c r="H157" s="11"/>
      <c r="I157" s="330"/>
      <c r="J157" s="328"/>
      <c r="K157" s="327"/>
      <c r="L157" s="326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328"/>
      <c r="K158" s="327"/>
      <c r="L158" s="326"/>
      <c r="M158" s="11"/>
      <c r="N158" s="11"/>
      <c r="O158" s="11"/>
      <c r="P158" s="11"/>
      <c r="Q158" s="11"/>
    </row>
    <row r="159" spans="1:219">
      <c r="A159" s="329"/>
      <c r="B159" s="223"/>
      <c r="C159" s="326"/>
      <c r="D159" s="11"/>
      <c r="E159" s="11"/>
      <c r="F159" s="11"/>
      <c r="G159" s="11"/>
      <c r="H159" s="328"/>
      <c r="I159" s="11"/>
      <c r="J159" s="328"/>
      <c r="K159" s="327"/>
      <c r="L159" s="326"/>
      <c r="M159" s="11"/>
      <c r="N159" s="11"/>
      <c r="O159" s="11"/>
      <c r="P159" s="11"/>
      <c r="Q159" s="11"/>
    </row>
    <row r="160" spans="1:219">
      <c r="A160" s="329"/>
      <c r="B160" s="223"/>
      <c r="C160" s="326"/>
      <c r="D160" s="11"/>
      <c r="E160" s="11"/>
      <c r="F160" s="11"/>
      <c r="G160" s="11"/>
      <c r="H160" s="328"/>
      <c r="I160" s="11"/>
      <c r="J160" s="328"/>
      <c r="K160" s="327"/>
      <c r="L160" s="326"/>
      <c r="M160" s="11"/>
      <c r="N160" s="11"/>
      <c r="O160" s="11"/>
      <c r="P160" s="11"/>
      <c r="Q160" s="11"/>
    </row>
    <row r="161" spans="1:17">
      <c r="A161" s="329"/>
      <c r="B161" s="223"/>
      <c r="C161" s="326"/>
      <c r="D161" s="11"/>
      <c r="E161" s="11"/>
      <c r="F161" s="11"/>
      <c r="G161" s="11"/>
      <c r="H161" s="328"/>
      <c r="I161" s="11"/>
      <c r="J161" s="328"/>
      <c r="K161" s="327"/>
      <c r="L161" s="326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</vt:i4>
      </vt:variant>
    </vt:vector>
  </HeadingPairs>
  <TitlesOfParts>
    <vt:vector size="19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  <vt:lpstr>Brazil!Area_de_impressao</vt:lpstr>
      <vt:lpstr>Brazil_Quarterly!Area_de_impressao</vt:lpstr>
      <vt:lpstr>Brazil_Quarterly!Titulos_de_impressao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2025-05-27T17:55:34Z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