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Macro Forecasts\Projeções clientes externos\Projeções externas - Longo Prazo\"/>
    </mc:Choice>
  </mc:AlternateContent>
  <xr:revisionPtr revIDLastSave="0" documentId="13_ncr:1_{D394F207-1051-47B5-8654-8D1261FD8127}" xr6:coauthVersionLast="47" xr6:coauthVersionMax="47" xr10:uidLastSave="{00000000-0000-0000-0000-000000000000}"/>
  <bookViews>
    <workbookView xWindow="-110" yWindow="-110" windowWidth="19420" windowHeight="10300" tabRatio="889" firstSheet="8" activeTab="12" xr2:uid="{00000000-000D-0000-FFFF-FFFF00000000}"/>
  </bookViews>
  <sheets>
    <sheet name="Brazil" sheetId="17" r:id="rId1"/>
    <sheet name="Brazil_Quarterly" sheetId="18" r:id="rId2"/>
    <sheet name="Argentina" sheetId="2" r:id="rId3"/>
    <sheet name="Argentina_Quarterly" sheetId="1" r:id="rId4"/>
    <sheet name="Chile" sheetId="9" r:id="rId5"/>
    <sheet name="Chile_Quarterly" sheetId="10" r:id="rId6"/>
    <sheet name="Colombia" sheetId="15" r:id="rId7"/>
    <sheet name="Colombia_Quarterly" sheetId="16" r:id="rId8"/>
    <sheet name="Mexico" sheetId="5" r:id="rId9"/>
    <sheet name="Mexico_Quarterly" sheetId="6" r:id="rId10"/>
    <sheet name="Peru" sheetId="3" r:id="rId11"/>
    <sheet name="Peru_Quarterly" sheetId="4" r:id="rId12"/>
    <sheet name="Paraguay" sheetId="7" r:id="rId13"/>
    <sheet name="Paraguay_Quarterly" sheetId="8" r:id="rId14"/>
    <sheet name="Uruguay" sheetId="13" r:id="rId15"/>
    <sheet name="Uruguay_Quarterly" sheetId="14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35" i="16" l="1"/>
  <c r="N53" i="14"/>
  <c r="M152" i="14"/>
  <c r="M24" i="10"/>
  <c r="M64" i="10"/>
  <c r="N129" i="10"/>
  <c r="A135" i="10"/>
  <c r="D63" i="8"/>
  <c r="D71" i="8"/>
  <c r="D79" i="8"/>
  <c r="F56" i="4"/>
  <c r="F133" i="16" l="1"/>
  <c r="M131" i="16"/>
  <c r="F125" i="16"/>
  <c r="N56" i="16"/>
  <c r="N23" i="16"/>
  <c r="F110" i="4"/>
  <c r="M85" i="16"/>
  <c r="N134" i="16"/>
  <c r="F128" i="16"/>
  <c r="N126" i="16"/>
  <c r="F120" i="16"/>
  <c r="N57" i="16"/>
  <c r="N152" i="8"/>
  <c r="F106" i="16"/>
  <c r="F98" i="16"/>
  <c r="N88" i="16"/>
  <c r="F82" i="16"/>
  <c r="F66" i="16"/>
  <c r="N64" i="16"/>
  <c r="M6" i="16"/>
  <c r="N16" i="16"/>
  <c r="N16" i="10"/>
  <c r="N127" i="16"/>
  <c r="N119" i="16"/>
  <c r="N95" i="16"/>
  <c r="F65" i="16"/>
  <c r="F135" i="4"/>
  <c r="F110" i="14"/>
  <c r="F68" i="16"/>
  <c r="N91" i="14"/>
  <c r="N85" i="4"/>
  <c r="N34" i="16"/>
  <c r="M27" i="4"/>
  <c r="N117" i="16"/>
  <c r="N55" i="8"/>
  <c r="N99" i="4"/>
  <c r="N79" i="4"/>
  <c r="F73" i="4"/>
  <c r="M33" i="4"/>
  <c r="F93" i="6"/>
  <c r="N48" i="4"/>
  <c r="D87" i="8"/>
  <c r="F66" i="10"/>
  <c r="M147" i="4"/>
  <c r="M87" i="8"/>
  <c r="F81" i="8"/>
  <c r="M116" i="4"/>
  <c r="M59" i="4"/>
  <c r="M70" i="14"/>
  <c r="M80" i="16"/>
  <c r="F91" i="16"/>
  <c r="M106" i="16"/>
  <c r="N79" i="14"/>
  <c r="N111" i="10"/>
  <c r="F105" i="10"/>
  <c r="F25" i="10"/>
  <c r="M124" i="16"/>
  <c r="M116" i="16"/>
  <c r="M92" i="16"/>
  <c r="N153" i="4"/>
  <c r="D143" i="4"/>
  <c r="M73" i="4"/>
  <c r="N126" i="10"/>
  <c r="M15" i="10"/>
  <c r="N64" i="14"/>
  <c r="F126" i="16"/>
  <c r="F94" i="16"/>
  <c r="F86" i="16"/>
  <c r="F152" i="4"/>
  <c r="F134" i="8"/>
  <c r="D67" i="8"/>
  <c r="M77" i="16"/>
  <c r="N9" i="16"/>
  <c r="F107" i="14"/>
  <c r="M95" i="14"/>
  <c r="N19" i="16"/>
  <c r="N111" i="4"/>
  <c r="F99" i="8"/>
  <c r="F46" i="10"/>
  <c r="N36" i="10"/>
  <c r="N28" i="10"/>
  <c r="F64" i="16"/>
  <c r="F65" i="4"/>
  <c r="F61" i="4"/>
  <c r="F10" i="6"/>
  <c r="N130" i="8"/>
  <c r="N59" i="8"/>
  <c r="M4" i="10"/>
  <c r="M82" i="14"/>
  <c r="N122" i="8"/>
  <c r="F104" i="8"/>
  <c r="N101" i="10"/>
  <c r="M74" i="4"/>
  <c r="F44" i="6"/>
  <c r="F78" i="6"/>
  <c r="F49" i="6"/>
  <c r="D56" i="8"/>
  <c r="D95" i="6"/>
  <c r="F87" i="6"/>
  <c r="D59" i="6"/>
  <c r="M101" i="8"/>
  <c r="M74" i="8"/>
  <c r="M22" i="4"/>
  <c r="M10" i="4"/>
  <c r="M147" i="8"/>
  <c r="D34" i="10"/>
  <c r="M25" i="10"/>
  <c r="M78" i="14"/>
  <c r="M68" i="14"/>
  <c r="M60" i="14"/>
  <c r="F67" i="6"/>
  <c r="N138" i="8"/>
  <c r="D127" i="8"/>
  <c r="F58" i="10"/>
  <c r="M131" i="8"/>
  <c r="M47" i="8"/>
  <c r="F77" i="4"/>
  <c r="N43" i="4"/>
  <c r="F130" i="8"/>
  <c r="F101" i="10"/>
  <c r="M67" i="10"/>
  <c r="F49" i="10"/>
  <c r="N108" i="16"/>
  <c r="F115" i="4"/>
  <c r="D103" i="4"/>
  <c r="M61" i="4"/>
  <c r="F57" i="6"/>
  <c r="N119" i="4"/>
  <c r="F113" i="4"/>
  <c r="N107" i="4"/>
  <c r="F134" i="10"/>
  <c r="N116" i="10"/>
  <c r="F74" i="10"/>
  <c r="N68" i="10"/>
  <c r="F45" i="10"/>
  <c r="D107" i="6"/>
  <c r="N140" i="8"/>
  <c r="M118" i="8"/>
  <c r="F112" i="8"/>
  <c r="F88" i="8"/>
  <c r="N82" i="8"/>
  <c r="M32" i="10"/>
  <c r="M86" i="4"/>
  <c r="N44" i="4"/>
  <c r="M128" i="8"/>
  <c r="F98" i="8"/>
  <c r="F36" i="10"/>
  <c r="F153" i="14"/>
  <c r="F94" i="10"/>
  <c r="F82" i="10"/>
  <c r="F75" i="4"/>
  <c r="F106" i="6"/>
  <c r="F11" i="6"/>
  <c r="M54" i="16"/>
  <c r="N42" i="16"/>
  <c r="F137" i="8"/>
  <c r="M72" i="8"/>
  <c r="M64" i="8"/>
  <c r="D67" i="10"/>
  <c r="F39" i="10"/>
  <c r="N114" i="14"/>
  <c r="M67" i="16"/>
  <c r="N132" i="4"/>
  <c r="F102" i="4"/>
  <c r="N69" i="4"/>
  <c r="M45" i="4"/>
  <c r="F41" i="6"/>
  <c r="N148" i="8"/>
  <c r="M137" i="4"/>
  <c r="F131" i="4"/>
  <c r="M102" i="4"/>
  <c r="N89" i="4"/>
  <c r="M85" i="4"/>
  <c r="F68" i="4"/>
  <c r="F104" i="6"/>
  <c r="F80" i="6"/>
  <c r="F46" i="6"/>
  <c r="D102" i="4"/>
  <c r="F78" i="4"/>
  <c r="M67" i="4"/>
  <c r="M62" i="4"/>
  <c r="N36" i="4"/>
  <c r="N25" i="4"/>
  <c r="D39" i="6"/>
  <c r="N88" i="8"/>
  <c r="F121" i="10"/>
  <c r="N103" i="10"/>
  <c r="M50" i="10"/>
  <c r="M38" i="10"/>
  <c r="F32" i="10"/>
  <c r="M12" i="10"/>
  <c r="M108" i="16"/>
  <c r="M44" i="16"/>
  <c r="F95" i="16"/>
  <c r="M77" i="10"/>
  <c r="F100" i="16"/>
  <c r="N94" i="16"/>
  <c r="N65" i="16"/>
  <c r="F143" i="8"/>
  <c r="F131" i="8"/>
  <c r="M127" i="8"/>
  <c r="F88" i="10"/>
  <c r="F59" i="10"/>
  <c r="F35" i="10"/>
  <c r="F81" i="4"/>
  <c r="M66" i="14"/>
  <c r="M58" i="14"/>
  <c r="N61" i="4"/>
  <c r="D27" i="6"/>
  <c r="M66" i="8"/>
  <c r="N87" i="14"/>
  <c r="N66" i="16"/>
  <c r="M49" i="16"/>
  <c r="F52" i="6"/>
  <c r="M154" i="8"/>
  <c r="D139" i="8"/>
  <c r="F115" i="8"/>
  <c r="M85" i="8"/>
  <c r="M78" i="10"/>
  <c r="F38" i="10"/>
  <c r="F154" i="14"/>
  <c r="M136" i="14"/>
  <c r="M84" i="16"/>
  <c r="M151" i="4"/>
  <c r="M131" i="4"/>
  <c r="M115" i="4"/>
  <c r="N134" i="8"/>
  <c r="F125" i="8"/>
  <c r="M102" i="8"/>
  <c r="F84" i="8"/>
  <c r="N83" i="10"/>
  <c r="N14" i="10"/>
  <c r="F10" i="10"/>
  <c r="D123" i="14"/>
  <c r="N105" i="14"/>
  <c r="M103" i="14"/>
  <c r="M96" i="14"/>
  <c r="M89" i="14"/>
  <c r="F145" i="4"/>
  <c r="N59" i="4"/>
  <c r="N38" i="4"/>
  <c r="F15" i="6"/>
  <c r="M54" i="10"/>
  <c r="M134" i="14"/>
  <c r="M71" i="16"/>
  <c r="N144" i="4"/>
  <c r="F69" i="4"/>
  <c r="M47" i="4"/>
  <c r="F150" i="8"/>
  <c r="D91" i="10"/>
  <c r="N133" i="16"/>
  <c r="F127" i="16"/>
  <c r="F105" i="16"/>
  <c r="M87" i="16"/>
  <c r="F133" i="4"/>
  <c r="D129" i="4"/>
  <c r="N117" i="4"/>
  <c r="F65" i="6"/>
  <c r="F33" i="6"/>
  <c r="M127" i="10"/>
  <c r="M50" i="14"/>
  <c r="F110" i="6"/>
  <c r="F148" i="8"/>
  <c r="F121" i="8"/>
  <c r="M79" i="8"/>
  <c r="M67" i="8"/>
  <c r="M81" i="14"/>
  <c r="F108" i="16"/>
  <c r="N147" i="4"/>
  <c r="N103" i="4"/>
  <c r="F105" i="6"/>
  <c r="F95" i="6"/>
  <c r="D75" i="6"/>
  <c r="D63" i="6"/>
  <c r="N120" i="8"/>
  <c r="F97" i="8"/>
  <c r="M46" i="8"/>
  <c r="M33" i="10"/>
  <c r="F24" i="10"/>
  <c r="M57" i="14"/>
  <c r="F130" i="16"/>
  <c r="F118" i="16"/>
  <c r="M107" i="16"/>
  <c r="N102" i="16"/>
  <c r="F96" i="16"/>
  <c r="N90" i="16"/>
  <c r="F84" i="16"/>
  <c r="M30" i="4"/>
  <c r="M18" i="4"/>
  <c r="N15" i="10"/>
  <c r="N8" i="10"/>
  <c r="N83" i="14"/>
  <c r="M71" i="14"/>
  <c r="M45" i="14"/>
  <c r="M82" i="10"/>
  <c r="M70" i="10"/>
  <c r="N110" i="16"/>
  <c r="M59" i="16"/>
  <c r="N56" i="14"/>
  <c r="M32" i="16"/>
  <c r="M24" i="16"/>
  <c r="M129" i="4"/>
  <c r="M35" i="4"/>
  <c r="M25" i="4"/>
  <c r="F86" i="6"/>
  <c r="F56" i="6"/>
  <c r="F37" i="6"/>
  <c r="D143" i="8"/>
  <c r="N132" i="8"/>
  <c r="M126" i="8"/>
  <c r="M116" i="8"/>
  <c r="E103" i="8"/>
  <c r="D111" i="10"/>
  <c r="N105" i="10"/>
  <c r="F99" i="10"/>
  <c r="M46" i="10"/>
  <c r="D41" i="10"/>
  <c r="M28" i="10"/>
  <c r="N120" i="14"/>
  <c r="N75" i="14"/>
  <c r="M105" i="16"/>
  <c r="M81" i="16"/>
  <c r="N154" i="14"/>
  <c r="M98" i="14"/>
  <c r="N125" i="16"/>
  <c r="M113" i="16"/>
  <c r="N98" i="16"/>
  <c r="F92" i="16"/>
  <c r="M86" i="16"/>
  <c r="F80" i="16"/>
  <c r="F70" i="16"/>
  <c r="E59" i="4"/>
  <c r="N132" i="10"/>
  <c r="F126" i="10"/>
  <c r="M91" i="10"/>
  <c r="M69" i="10"/>
  <c r="M56" i="10"/>
  <c r="M44" i="10"/>
  <c r="M26" i="10"/>
  <c r="N118" i="14"/>
  <c r="D107" i="14"/>
  <c r="M79" i="14"/>
  <c r="N77" i="14"/>
  <c r="M130" i="16"/>
  <c r="N118" i="16"/>
  <c r="N103" i="16"/>
  <c r="N91" i="16"/>
  <c r="M79" i="16"/>
  <c r="N69" i="16"/>
  <c r="N61" i="16"/>
  <c r="M38" i="16"/>
  <c r="M29" i="16"/>
  <c r="N127" i="4"/>
  <c r="M117" i="4"/>
  <c r="M107" i="4"/>
  <c r="M53" i="4"/>
  <c r="N33" i="4"/>
  <c r="F107" i="6"/>
  <c r="D99" i="6"/>
  <c r="F54" i="6"/>
  <c r="E54" i="6"/>
  <c r="F48" i="6"/>
  <c r="E35" i="6"/>
  <c r="F7" i="6"/>
  <c r="N101" i="8"/>
  <c r="N85" i="8"/>
  <c r="N80" i="8"/>
  <c r="N66" i="8"/>
  <c r="N120" i="10"/>
  <c r="M74" i="10"/>
  <c r="N61" i="10"/>
  <c r="F55" i="10"/>
  <c r="D43" i="10"/>
  <c r="M19" i="10"/>
  <c r="M106" i="14"/>
  <c r="N93" i="14"/>
  <c r="N86" i="14"/>
  <c r="M72" i="14"/>
  <c r="M44" i="14"/>
  <c r="F117" i="16"/>
  <c r="D107" i="16"/>
  <c r="F102" i="16"/>
  <c r="N96" i="16"/>
  <c r="F90" i="16"/>
  <c r="F78" i="16"/>
  <c r="M13" i="16"/>
  <c r="E128" i="4"/>
  <c r="E113" i="16"/>
  <c r="N154" i="4"/>
  <c r="N145" i="4"/>
  <c r="N140" i="4"/>
  <c r="N125" i="4"/>
  <c r="M77" i="4"/>
  <c r="M69" i="4"/>
  <c r="N56" i="4"/>
  <c r="M42" i="4"/>
  <c r="M19" i="4"/>
  <c r="D90" i="6"/>
  <c r="F144" i="8"/>
  <c r="N118" i="10"/>
  <c r="N106" i="10"/>
  <c r="M94" i="10"/>
  <c r="N72" i="10"/>
  <c r="N64" i="10"/>
  <c r="M59" i="10"/>
  <c r="E38" i="10"/>
  <c r="N24" i="10"/>
  <c r="D139" i="14"/>
  <c r="M104" i="14"/>
  <c r="M102" i="14"/>
  <c r="M74" i="14"/>
  <c r="M121" i="16"/>
  <c r="D88" i="16"/>
  <c r="M82" i="16"/>
  <c r="M35" i="16"/>
  <c r="N20" i="16"/>
  <c r="F134" i="4"/>
  <c r="D119" i="4"/>
  <c r="N110" i="4"/>
  <c r="M105" i="4"/>
  <c r="M97" i="4"/>
  <c r="D105" i="6"/>
  <c r="N109" i="8"/>
  <c r="D109" i="14"/>
  <c r="M97" i="14"/>
  <c r="M90" i="14"/>
  <c r="N70" i="16"/>
  <c r="M123" i="4"/>
  <c r="M118" i="4"/>
  <c r="D64" i="4"/>
  <c r="F59" i="4"/>
  <c r="M58" i="8"/>
  <c r="M16" i="10"/>
  <c r="N107" i="14"/>
  <c r="F154" i="4"/>
  <c r="E151" i="4"/>
  <c r="M108" i="4"/>
  <c r="M4" i="4"/>
  <c r="E93" i="6"/>
  <c r="D121" i="8"/>
  <c r="F109" i="8"/>
  <c r="M103" i="8"/>
  <c r="N86" i="8"/>
  <c r="M48" i="8"/>
  <c r="F90" i="10"/>
  <c r="F31" i="10"/>
  <c r="F26" i="10"/>
  <c r="N18" i="10"/>
  <c r="N112" i="14"/>
  <c r="N99" i="14"/>
  <c r="N85" i="14"/>
  <c r="N78" i="14"/>
  <c r="N71" i="14"/>
  <c r="N69" i="14"/>
  <c r="F147" i="4"/>
  <c r="D133" i="4"/>
  <c r="F94" i="4"/>
  <c r="F84" i="4"/>
  <c r="F74" i="4"/>
  <c r="F63" i="6"/>
  <c r="E127" i="8"/>
  <c r="E117" i="8"/>
  <c r="M75" i="8"/>
  <c r="M90" i="10"/>
  <c r="M85" i="10"/>
  <c r="M30" i="10"/>
  <c r="D113" i="14"/>
  <c r="M87" i="14"/>
  <c r="M62" i="14"/>
  <c r="M129" i="16"/>
  <c r="M78" i="16"/>
  <c r="M68" i="16"/>
  <c r="M60" i="16"/>
  <c r="N146" i="4"/>
  <c r="N141" i="4"/>
  <c r="F87" i="4"/>
  <c r="N73" i="4"/>
  <c r="M70" i="4"/>
  <c r="M65" i="4"/>
  <c r="M14" i="4"/>
  <c r="N96" i="8"/>
  <c r="M60" i="8"/>
  <c r="D117" i="10"/>
  <c r="M105" i="14"/>
  <c r="N101" i="14"/>
  <c r="M46" i="16"/>
  <c r="F109" i="6"/>
  <c r="F53" i="6"/>
  <c r="M129" i="8"/>
  <c r="N106" i="8"/>
  <c r="M49" i="14"/>
  <c r="M115" i="16"/>
  <c r="N71" i="16"/>
  <c r="D64" i="16"/>
  <c r="M53" i="16"/>
  <c r="N41" i="16"/>
  <c r="D95" i="8"/>
  <c r="F53" i="10"/>
  <c r="E56" i="10"/>
  <c r="E110" i="4"/>
  <c r="D139" i="4"/>
  <c r="F138" i="4"/>
  <c r="E137" i="4"/>
  <c r="F136" i="4"/>
  <c r="N133" i="4"/>
  <c r="N134" i="4"/>
  <c r="N120" i="4"/>
  <c r="D95" i="4"/>
  <c r="N93" i="4"/>
  <c r="F85" i="4"/>
  <c r="N81" i="4"/>
  <c r="M79" i="4"/>
  <c r="D62" i="4"/>
  <c r="M57" i="4"/>
  <c r="D71" i="6"/>
  <c r="E42" i="6"/>
  <c r="E20" i="6"/>
  <c r="D141" i="4"/>
  <c r="F140" i="4"/>
  <c r="N135" i="4"/>
  <c r="E126" i="4"/>
  <c r="M121" i="4"/>
  <c r="D97" i="4"/>
  <c r="F96" i="4"/>
  <c r="N94" i="4"/>
  <c r="N83" i="4"/>
  <c r="M81" i="4"/>
  <c r="F66" i="4"/>
  <c r="E67" i="4"/>
  <c r="D91" i="6"/>
  <c r="F72" i="6"/>
  <c r="F71" i="6"/>
  <c r="D137" i="8"/>
  <c r="E119" i="8"/>
  <c r="F85" i="8"/>
  <c r="E87" i="8"/>
  <c r="D147" i="14"/>
  <c r="E150" i="14"/>
  <c r="D151" i="14"/>
  <c r="D152" i="14"/>
  <c r="N144" i="8"/>
  <c r="M145" i="8"/>
  <c r="E147" i="4"/>
  <c r="M141" i="4"/>
  <c r="F141" i="4"/>
  <c r="N138" i="4"/>
  <c r="N136" i="4"/>
  <c r="M83" i="4"/>
  <c r="F67" i="4"/>
  <c r="N65" i="4"/>
  <c r="M63" i="4"/>
  <c r="M60" i="4"/>
  <c r="N41" i="4"/>
  <c r="M17" i="4"/>
  <c r="D100" i="6"/>
  <c r="F99" i="6"/>
  <c r="F97" i="6"/>
  <c r="F92" i="6"/>
  <c r="F91" i="6"/>
  <c r="F73" i="6"/>
  <c r="F18" i="6"/>
  <c r="F149" i="8"/>
  <c r="N146" i="8"/>
  <c r="F123" i="8"/>
  <c r="E124" i="8"/>
  <c r="F120" i="8"/>
  <c r="M117" i="8"/>
  <c r="F117" i="8"/>
  <c r="M115" i="8"/>
  <c r="N115" i="8"/>
  <c r="D23" i="10"/>
  <c r="D24" i="10"/>
  <c r="E24" i="10"/>
  <c r="D26" i="10"/>
  <c r="D27" i="10"/>
  <c r="D28" i="10"/>
  <c r="E104" i="4"/>
  <c r="E75" i="4"/>
  <c r="F141" i="8"/>
  <c r="D141" i="8"/>
  <c r="F145" i="8"/>
  <c r="N142" i="8"/>
  <c r="D147" i="4"/>
  <c r="M143" i="4"/>
  <c r="F112" i="4"/>
  <c r="E99" i="4"/>
  <c r="F90" i="4"/>
  <c r="D72" i="4"/>
  <c r="N30" i="4"/>
  <c r="M24" i="4"/>
  <c r="M8" i="4"/>
  <c r="D110" i="6"/>
  <c r="F108" i="6"/>
  <c r="F90" i="6"/>
  <c r="F79" i="6"/>
  <c r="D76" i="6"/>
  <c r="F50" i="6"/>
  <c r="E46" i="6"/>
  <c r="F45" i="6"/>
  <c r="E37" i="6"/>
  <c r="M107" i="8"/>
  <c r="N107" i="8"/>
  <c r="N109" i="10"/>
  <c r="D103" i="10"/>
  <c r="F103" i="10"/>
  <c r="D107" i="10"/>
  <c r="F107" i="10"/>
  <c r="F64" i="10"/>
  <c r="E67" i="10"/>
  <c r="M62" i="10"/>
  <c r="F56" i="10"/>
  <c r="E59" i="10"/>
  <c r="D91" i="8"/>
  <c r="D94" i="8"/>
  <c r="N110" i="10"/>
  <c r="F57" i="10"/>
  <c r="M9" i="10"/>
  <c r="F132" i="8"/>
  <c r="M124" i="8"/>
  <c r="N71" i="8"/>
  <c r="D77" i="10"/>
  <c r="D78" i="10"/>
  <c r="F28" i="10"/>
  <c r="E153" i="4"/>
  <c r="N148" i="4"/>
  <c r="E115" i="4"/>
  <c r="M99" i="4"/>
  <c r="F76" i="4"/>
  <c r="M71" i="4"/>
  <c r="E106" i="6"/>
  <c r="F84" i="6"/>
  <c r="E82" i="6"/>
  <c r="F62" i="6"/>
  <c r="F153" i="4"/>
  <c r="D153" i="4"/>
  <c r="F132" i="4"/>
  <c r="E131" i="4"/>
  <c r="F128" i="4"/>
  <c r="N126" i="4"/>
  <c r="F120" i="4"/>
  <c r="F118" i="4"/>
  <c r="D118" i="4"/>
  <c r="M113" i="4"/>
  <c r="N104" i="4"/>
  <c r="N101" i="4"/>
  <c r="F93" i="4"/>
  <c r="M91" i="4"/>
  <c r="F80" i="4"/>
  <c r="N77" i="4"/>
  <c r="M75" i="4"/>
  <c r="F57" i="4"/>
  <c r="M54" i="4"/>
  <c r="M49" i="4"/>
  <c r="M40" i="4"/>
  <c r="N28" i="4"/>
  <c r="M13" i="4"/>
  <c r="M5" i="4"/>
  <c r="F85" i="6"/>
  <c r="F66" i="6"/>
  <c r="F38" i="6"/>
  <c r="F154" i="8"/>
  <c r="M151" i="8"/>
  <c r="F133" i="8"/>
  <c r="D128" i="8"/>
  <c r="M125" i="8"/>
  <c r="M110" i="8"/>
  <c r="M99" i="8"/>
  <c r="N114" i="10"/>
  <c r="N113" i="10"/>
  <c r="N104" i="10"/>
  <c r="N111" i="8"/>
  <c r="D105" i="8"/>
  <c r="D83" i="8"/>
  <c r="F83" i="8"/>
  <c r="N50" i="8"/>
  <c r="M50" i="8"/>
  <c r="M73" i="8"/>
  <c r="N54" i="8"/>
  <c r="F130" i="10"/>
  <c r="F98" i="10"/>
  <c r="N96" i="10"/>
  <c r="F75" i="10"/>
  <c r="M45" i="10"/>
  <c r="N32" i="10"/>
  <c r="M29" i="10"/>
  <c r="E28" i="10"/>
  <c r="M146" i="14"/>
  <c r="M138" i="14"/>
  <c r="M122" i="14"/>
  <c r="M93" i="14"/>
  <c r="M86" i="14"/>
  <c r="M83" i="14"/>
  <c r="M80" i="14"/>
  <c r="M73" i="14"/>
  <c r="M54" i="14"/>
  <c r="N68" i="8"/>
  <c r="M51" i="8"/>
  <c r="E86" i="10"/>
  <c r="D12" i="10"/>
  <c r="D141" i="14"/>
  <c r="D125" i="14"/>
  <c r="F111" i="16"/>
  <c r="N109" i="16"/>
  <c r="F88" i="16"/>
  <c r="M83" i="16"/>
  <c r="F74" i="16"/>
  <c r="M70" i="16"/>
  <c r="M69" i="16"/>
  <c r="N68" i="16"/>
  <c r="D92" i="8"/>
  <c r="N90" i="8"/>
  <c r="F78" i="8"/>
  <c r="N63" i="8"/>
  <c r="N130" i="10"/>
  <c r="F124" i="10"/>
  <c r="F113" i="10"/>
  <c r="M98" i="10"/>
  <c r="E94" i="10"/>
  <c r="D88" i="10"/>
  <c r="F78" i="10"/>
  <c r="N75" i="10"/>
  <c r="E62" i="10"/>
  <c r="M58" i="10"/>
  <c r="F50" i="10"/>
  <c r="N48" i="10"/>
  <c r="N38" i="10"/>
  <c r="N10" i="10"/>
  <c r="F152" i="14"/>
  <c r="F151" i="14"/>
  <c r="M148" i="14"/>
  <c r="M132" i="14"/>
  <c r="M124" i="14"/>
  <c r="N116" i="14"/>
  <c r="N94" i="14"/>
  <c r="N61" i="14"/>
  <c r="D131" i="16"/>
  <c r="N120" i="16"/>
  <c r="N112" i="16"/>
  <c r="F101" i="16"/>
  <c r="M99" i="16"/>
  <c r="F89" i="16"/>
  <c r="D66" i="16"/>
  <c r="F61" i="6"/>
  <c r="F60" i="6"/>
  <c r="D35" i="6"/>
  <c r="F22" i="6"/>
  <c r="F9" i="6"/>
  <c r="F140" i="8"/>
  <c r="F139" i="8"/>
  <c r="N136" i="8"/>
  <c r="D124" i="8"/>
  <c r="D123" i="8"/>
  <c r="D115" i="8"/>
  <c r="F105" i="8"/>
  <c r="M100" i="8"/>
  <c r="F93" i="8"/>
  <c r="M91" i="8"/>
  <c r="D75" i="8"/>
  <c r="M65" i="8"/>
  <c r="F56" i="8"/>
  <c r="N53" i="8"/>
  <c r="M135" i="10"/>
  <c r="M131" i="10"/>
  <c r="M124" i="10"/>
  <c r="D115" i="10"/>
  <c r="D113" i="10"/>
  <c r="N108" i="10"/>
  <c r="N99" i="10"/>
  <c r="F91" i="10"/>
  <c r="N88" i="10"/>
  <c r="F70" i="10"/>
  <c r="D63" i="10"/>
  <c r="F62" i="10"/>
  <c r="E52" i="10"/>
  <c r="D51" i="10"/>
  <c r="F42" i="10"/>
  <c r="M36" i="10"/>
  <c r="F22" i="10"/>
  <c r="M20" i="10"/>
  <c r="M13" i="10"/>
  <c r="M5" i="10"/>
  <c r="N152" i="14"/>
  <c r="M150" i="14"/>
  <c r="F143" i="14"/>
  <c r="D135" i="14"/>
  <c r="D119" i="14"/>
  <c r="F108" i="14"/>
  <c r="N95" i="14"/>
  <c r="M91" i="14"/>
  <c r="M88" i="14"/>
  <c r="M61" i="14"/>
  <c r="M52" i="14"/>
  <c r="M46" i="14"/>
  <c r="D123" i="16"/>
  <c r="E96" i="16"/>
  <c r="D91" i="16"/>
  <c r="M66" i="16"/>
  <c r="M65" i="16"/>
  <c r="D146" i="14"/>
  <c r="N108" i="14"/>
  <c r="N130" i="16"/>
  <c r="F124" i="16"/>
  <c r="N122" i="16"/>
  <c r="F103" i="16"/>
  <c r="N101" i="16"/>
  <c r="N92" i="16"/>
  <c r="F96" i="8"/>
  <c r="M93" i="8"/>
  <c r="N74" i="8"/>
  <c r="M55" i="8"/>
  <c r="M126" i="10"/>
  <c r="F117" i="10"/>
  <c r="N115" i="10"/>
  <c r="N112" i="10"/>
  <c r="N102" i="10"/>
  <c r="M93" i="10"/>
  <c r="D83" i="10"/>
  <c r="M63" i="10"/>
  <c r="F54" i="10"/>
  <c r="N52" i="10"/>
  <c r="M42" i="10"/>
  <c r="M22" i="10"/>
  <c r="M11" i="10"/>
  <c r="D7" i="10"/>
  <c r="F145" i="14"/>
  <c r="D137" i="14"/>
  <c r="D121" i="14"/>
  <c r="E115" i="14"/>
  <c r="M108" i="14"/>
  <c r="N103" i="14"/>
  <c r="N102" i="14"/>
  <c r="M75" i="14"/>
  <c r="N72" i="14"/>
  <c r="M65" i="14"/>
  <c r="M132" i="16"/>
  <c r="M123" i="16"/>
  <c r="M114" i="16"/>
  <c r="M94" i="16"/>
  <c r="M93" i="16"/>
  <c r="M33" i="16"/>
  <c r="E93" i="8"/>
  <c r="N76" i="8"/>
  <c r="F29" i="10"/>
  <c r="F16" i="10"/>
  <c r="M99" i="14"/>
  <c r="N116" i="16"/>
  <c r="M53" i="14"/>
  <c r="N48" i="14"/>
  <c r="N36" i="16"/>
  <c r="F142" i="4"/>
  <c r="E141" i="4"/>
  <c r="N142" i="4"/>
  <c r="M109" i="4"/>
  <c r="N51" i="4"/>
  <c r="E79" i="8"/>
  <c r="D78" i="8"/>
  <c r="E61" i="4"/>
  <c r="F106" i="8"/>
  <c r="E109" i="8"/>
  <c r="E106" i="8"/>
  <c r="N61" i="8"/>
  <c r="M61" i="8"/>
  <c r="M62" i="8"/>
  <c r="D151" i="4"/>
  <c r="E145" i="4"/>
  <c r="N137" i="4"/>
  <c r="F137" i="4"/>
  <c r="D131" i="4"/>
  <c r="F129" i="4"/>
  <c r="D127" i="4"/>
  <c r="D126" i="4"/>
  <c r="N102" i="4"/>
  <c r="M101" i="4"/>
  <c r="M100" i="4"/>
  <c r="F97" i="4"/>
  <c r="M94" i="4"/>
  <c r="F92" i="4"/>
  <c r="E94" i="4"/>
  <c r="M87" i="4"/>
  <c r="M84" i="4"/>
  <c r="M82" i="4"/>
  <c r="M80" i="4"/>
  <c r="M78" i="4"/>
  <c r="E77" i="4"/>
  <c r="N75" i="4"/>
  <c r="N67" i="4"/>
  <c r="E64" i="4"/>
  <c r="D60" i="4"/>
  <c r="N57" i="4"/>
  <c r="N52" i="4"/>
  <c r="M44" i="4"/>
  <c r="M41" i="4"/>
  <c r="N17" i="4"/>
  <c r="N12" i="4"/>
  <c r="M6" i="4"/>
  <c r="D106" i="6"/>
  <c r="D89" i="6"/>
  <c r="D88" i="6"/>
  <c r="N150" i="8"/>
  <c r="N154" i="8"/>
  <c r="F128" i="8"/>
  <c r="D129" i="8"/>
  <c r="E130" i="8"/>
  <c r="M123" i="8"/>
  <c r="N123" i="8"/>
  <c r="D107" i="8"/>
  <c r="F107" i="8"/>
  <c r="D108" i="8"/>
  <c r="D110" i="8"/>
  <c r="D113" i="8"/>
  <c r="E114" i="8"/>
  <c r="D66" i="8"/>
  <c r="M44" i="8"/>
  <c r="D109" i="10"/>
  <c r="M7" i="10"/>
  <c r="N7" i="10"/>
  <c r="M8" i="10"/>
  <c r="F83" i="6"/>
  <c r="D83" i="6"/>
  <c r="D84" i="6"/>
  <c r="D85" i="6"/>
  <c r="E90" i="6"/>
  <c r="D86" i="6"/>
  <c r="E86" i="6"/>
  <c r="D87" i="6"/>
  <c r="F64" i="6"/>
  <c r="D64" i="6"/>
  <c r="E64" i="6"/>
  <c r="D65" i="6"/>
  <c r="D66" i="6"/>
  <c r="N109" i="4"/>
  <c r="D94" i="4"/>
  <c r="D90" i="4"/>
  <c r="E89" i="6"/>
  <c r="N119" i="8"/>
  <c r="M119" i="8"/>
  <c r="M89" i="8"/>
  <c r="N89" i="8"/>
  <c r="D59" i="8"/>
  <c r="N151" i="4"/>
  <c r="F151" i="4"/>
  <c r="F150" i="4"/>
  <c r="M145" i="4"/>
  <c r="D145" i="4"/>
  <c r="E140" i="4"/>
  <c r="E135" i="4"/>
  <c r="N131" i="4"/>
  <c r="N128" i="4"/>
  <c r="M126" i="4"/>
  <c r="F126" i="4"/>
  <c r="N123" i="4"/>
  <c r="F123" i="4"/>
  <c r="D121" i="4"/>
  <c r="E120" i="4"/>
  <c r="E102" i="4"/>
  <c r="N96" i="4"/>
  <c r="M93" i="4"/>
  <c r="M89" i="4"/>
  <c r="M76" i="4"/>
  <c r="M68" i="4"/>
  <c r="M58" i="4"/>
  <c r="D57" i="4"/>
  <c r="M52" i="4"/>
  <c r="M34" i="4"/>
  <c r="M29" i="4"/>
  <c r="M11" i="4"/>
  <c r="E110" i="6"/>
  <c r="D108" i="6"/>
  <c r="D109" i="6"/>
  <c r="N94" i="8"/>
  <c r="M94" i="8"/>
  <c r="N93" i="8"/>
  <c r="N77" i="8"/>
  <c r="M77" i="8"/>
  <c r="M78" i="8"/>
  <c r="E71" i="8"/>
  <c r="D73" i="8"/>
  <c r="D70" i="8"/>
  <c r="F94" i="6"/>
  <c r="E97" i="6"/>
  <c r="N152" i="4"/>
  <c r="D137" i="4"/>
  <c r="F88" i="4"/>
  <c r="N150" i="4"/>
  <c r="E149" i="4"/>
  <c r="F144" i="4"/>
  <c r="E139" i="4"/>
  <c r="M135" i="4"/>
  <c r="D135" i="4"/>
  <c r="M125" i="4"/>
  <c r="M124" i="4"/>
  <c r="E123" i="4"/>
  <c r="F121" i="4"/>
  <c r="D68" i="4"/>
  <c r="M48" i="4"/>
  <c r="N22" i="4"/>
  <c r="F70" i="6"/>
  <c r="D70" i="6"/>
  <c r="D69" i="6"/>
  <c r="M108" i="8"/>
  <c r="M109" i="8"/>
  <c r="D125" i="10"/>
  <c r="F125" i="10"/>
  <c r="F129" i="10"/>
  <c r="F99" i="4"/>
  <c r="F83" i="4"/>
  <c r="E60" i="4"/>
  <c r="D149" i="4"/>
  <c r="M66" i="4"/>
  <c r="E65" i="4"/>
  <c r="F64" i="4"/>
  <c r="N54" i="4"/>
  <c r="M51" i="4"/>
  <c r="N9" i="4"/>
  <c r="E108" i="6"/>
  <c r="D104" i="6"/>
  <c r="F103" i="6"/>
  <c r="E102" i="6"/>
  <c r="F102" i="6"/>
  <c r="E101" i="6"/>
  <c r="F101" i="6"/>
  <c r="F98" i="6"/>
  <c r="D111" i="8"/>
  <c r="D55" i="8"/>
  <c r="F55" i="8"/>
  <c r="F146" i="4"/>
  <c r="E96" i="4"/>
  <c r="D85" i="4"/>
  <c r="E143" i="4"/>
  <c r="D113" i="4"/>
  <c r="E112" i="4"/>
  <c r="E73" i="4"/>
  <c r="F72" i="4"/>
  <c r="N149" i="4"/>
  <c r="F149" i="4"/>
  <c r="F148" i="4"/>
  <c r="N139" i="4"/>
  <c r="F139" i="4"/>
  <c r="E133" i="4"/>
  <c r="N118" i="4"/>
  <c r="D111" i="4"/>
  <c r="D110" i="4"/>
  <c r="D105" i="4"/>
  <c r="N71" i="4"/>
  <c r="F71" i="4"/>
  <c r="E68" i="4"/>
  <c r="N63" i="4"/>
  <c r="F63" i="4"/>
  <c r="M43" i="4"/>
  <c r="M26" i="4"/>
  <c r="M9" i="4"/>
  <c r="D101" i="6"/>
  <c r="D102" i="6"/>
  <c r="D103" i="6"/>
  <c r="E98" i="6"/>
  <c r="F96" i="6"/>
  <c r="E99" i="6"/>
  <c r="D96" i="6"/>
  <c r="D97" i="6"/>
  <c r="F100" i="6"/>
  <c r="F77" i="6"/>
  <c r="D77" i="6"/>
  <c r="D78" i="6"/>
  <c r="E78" i="6"/>
  <c r="D82" i="6"/>
  <c r="F86" i="8"/>
  <c r="E89" i="8"/>
  <c r="N69" i="8"/>
  <c r="M69" i="8"/>
  <c r="M70" i="8"/>
  <c r="E63" i="8"/>
  <c r="D65" i="8"/>
  <c r="D62" i="8"/>
  <c r="D91" i="4"/>
  <c r="E69" i="4"/>
  <c r="M149" i="4"/>
  <c r="M139" i="4"/>
  <c r="N115" i="4"/>
  <c r="M153" i="4"/>
  <c r="N143" i="4"/>
  <c r="F143" i="4"/>
  <c r="E138" i="4"/>
  <c r="M133" i="4"/>
  <c r="E118" i="4"/>
  <c r="N112" i="4"/>
  <c r="M110" i="4"/>
  <c r="F107" i="4"/>
  <c r="F105" i="4"/>
  <c r="F104" i="4"/>
  <c r="F103" i="4"/>
  <c r="F86" i="4"/>
  <c r="M72" i="4"/>
  <c r="E71" i="4"/>
  <c r="F70" i="4"/>
  <c r="M64" i="4"/>
  <c r="E63" i="4"/>
  <c r="F62" i="4"/>
  <c r="M38" i="4"/>
  <c r="N20" i="4"/>
  <c r="N14" i="4"/>
  <c r="D98" i="6"/>
  <c r="D94" i="6"/>
  <c r="N81" i="8"/>
  <c r="D74" i="8"/>
  <c r="F76" i="6"/>
  <c r="F69" i="6"/>
  <c r="E68" i="6"/>
  <c r="E58" i="6"/>
  <c r="E50" i="6"/>
  <c r="E12" i="6"/>
  <c r="D11" i="6"/>
  <c r="N128" i="8"/>
  <c r="F113" i="8"/>
  <c r="D102" i="8"/>
  <c r="M88" i="8"/>
  <c r="F79" i="8"/>
  <c r="N72" i="8"/>
  <c r="E74" i="8"/>
  <c r="N64" i="8"/>
  <c r="E66" i="8"/>
  <c r="M59" i="8"/>
  <c r="M54" i="8"/>
  <c r="N124" i="10"/>
  <c r="F9" i="10"/>
  <c r="D93" i="6"/>
  <c r="F88" i="6"/>
  <c r="F82" i="6"/>
  <c r="D81" i="6"/>
  <c r="F75" i="6"/>
  <c r="E74" i="6"/>
  <c r="D68" i="6"/>
  <c r="F58" i="6"/>
  <c r="D22" i="6"/>
  <c r="D135" i="8"/>
  <c r="D133" i="8"/>
  <c r="N127" i="8"/>
  <c r="D126" i="8"/>
  <c r="F114" i="8"/>
  <c r="E111" i="8"/>
  <c r="N104" i="8"/>
  <c r="N103" i="8"/>
  <c r="F101" i="8"/>
  <c r="M92" i="8"/>
  <c r="F92" i="8"/>
  <c r="D85" i="8"/>
  <c r="N83" i="8"/>
  <c r="E83" i="8"/>
  <c r="D77" i="8"/>
  <c r="N75" i="8"/>
  <c r="E77" i="8"/>
  <c r="D69" i="8"/>
  <c r="N67" i="8"/>
  <c r="E69" i="8"/>
  <c r="D61" i="8"/>
  <c r="N57" i="8"/>
  <c r="E129" i="10"/>
  <c r="D15" i="10"/>
  <c r="D16" i="10"/>
  <c r="F15" i="10"/>
  <c r="E16" i="10"/>
  <c r="M140" i="14"/>
  <c r="N140" i="14"/>
  <c r="M100" i="14"/>
  <c r="N100" i="14"/>
  <c r="N104" i="14"/>
  <c r="M101" i="14"/>
  <c r="M72" i="16"/>
  <c r="N72" i="16"/>
  <c r="E104" i="6"/>
  <c r="D92" i="6"/>
  <c r="E88" i="6"/>
  <c r="F81" i="6"/>
  <c r="D80" i="6"/>
  <c r="D74" i="6"/>
  <c r="F68" i="6"/>
  <c r="D67" i="6"/>
  <c r="E39" i="6"/>
  <c r="F26" i="6"/>
  <c r="E145" i="8"/>
  <c r="E141" i="8"/>
  <c r="E139" i="8"/>
  <c r="F135" i="8"/>
  <c r="E125" i="8"/>
  <c r="N114" i="8"/>
  <c r="N117" i="8"/>
  <c r="M111" i="8"/>
  <c r="E101" i="8"/>
  <c r="N92" i="8"/>
  <c r="N91" i="8"/>
  <c r="F91" i="8"/>
  <c r="M86" i="8"/>
  <c r="N84" i="8"/>
  <c r="M84" i="8"/>
  <c r="E81" i="8"/>
  <c r="D80" i="8"/>
  <c r="N78" i="8"/>
  <c r="E80" i="8"/>
  <c r="D72" i="8"/>
  <c r="N70" i="8"/>
  <c r="E72" i="8"/>
  <c r="D64" i="8"/>
  <c r="N62" i="8"/>
  <c r="E64" i="8"/>
  <c r="M45" i="8"/>
  <c r="E132" i="10"/>
  <c r="D131" i="10"/>
  <c r="D119" i="10"/>
  <c r="F119" i="10"/>
  <c r="D121" i="10"/>
  <c r="F115" i="10"/>
  <c r="D19" i="10"/>
  <c r="M153" i="14"/>
  <c r="N153" i="14"/>
  <c r="M141" i="14"/>
  <c r="N141" i="14"/>
  <c r="N73" i="16"/>
  <c r="M73" i="16"/>
  <c r="D79" i="6"/>
  <c r="F74" i="6"/>
  <c r="D73" i="6"/>
  <c r="D31" i="6"/>
  <c r="F29" i="6"/>
  <c r="E24" i="6"/>
  <c r="F14" i="6"/>
  <c r="E150" i="8"/>
  <c r="E149" i="8"/>
  <c r="M143" i="8"/>
  <c r="M141" i="8"/>
  <c r="M139" i="8"/>
  <c r="M137" i="8"/>
  <c r="M135" i="8"/>
  <c r="M133" i="8"/>
  <c r="E132" i="8"/>
  <c r="D131" i="8"/>
  <c r="N112" i="8"/>
  <c r="F111" i="8"/>
  <c r="E104" i="8"/>
  <c r="E98" i="8"/>
  <c r="E95" i="8"/>
  <c r="E90" i="8"/>
  <c r="M82" i="8"/>
  <c r="D81" i="8"/>
  <c r="F80" i="8"/>
  <c r="M76" i="8"/>
  <c r="N73" i="8"/>
  <c r="E75" i="8"/>
  <c r="M68" i="8"/>
  <c r="N65" i="8"/>
  <c r="E67" i="8"/>
  <c r="D57" i="8"/>
  <c r="N48" i="8"/>
  <c r="E134" i="10"/>
  <c r="F132" i="10"/>
  <c r="M130" i="10"/>
  <c r="N128" i="10"/>
  <c r="N127" i="10"/>
  <c r="M118" i="10"/>
  <c r="M142" i="14"/>
  <c r="N142" i="14"/>
  <c r="F127" i="14"/>
  <c r="D128" i="14"/>
  <c r="D130" i="14"/>
  <c r="E130" i="14"/>
  <c r="D127" i="14"/>
  <c r="D133" i="14"/>
  <c r="D131" i="14"/>
  <c r="M125" i="14"/>
  <c r="N125" i="14"/>
  <c r="M100" i="16"/>
  <c r="N100" i="16"/>
  <c r="N104" i="16"/>
  <c r="M74" i="16"/>
  <c r="N74" i="16"/>
  <c r="E91" i="6"/>
  <c r="D72" i="6"/>
  <c r="E135" i="8"/>
  <c r="N99" i="8"/>
  <c r="D99" i="8"/>
  <c r="D97" i="8"/>
  <c r="M90" i="8"/>
  <c r="F90" i="8"/>
  <c r="E78" i="8"/>
  <c r="M71" i="8"/>
  <c r="E70" i="8"/>
  <c r="M63" i="8"/>
  <c r="E62" i="8"/>
  <c r="M120" i="10"/>
  <c r="N119" i="10"/>
  <c r="M116" i="10"/>
  <c r="F33" i="10"/>
  <c r="E34" i="10"/>
  <c r="E36" i="10"/>
  <c r="D38" i="10"/>
  <c r="E33" i="10"/>
  <c r="D30" i="10"/>
  <c r="E30" i="10"/>
  <c r="F34" i="10"/>
  <c r="F30" i="10"/>
  <c r="M143" i="14"/>
  <c r="N143" i="14"/>
  <c r="D129" i="14"/>
  <c r="E131" i="14"/>
  <c r="F111" i="14"/>
  <c r="D112" i="14"/>
  <c r="D114" i="14"/>
  <c r="E114" i="14"/>
  <c r="D111" i="14"/>
  <c r="D117" i="14"/>
  <c r="D115" i="14"/>
  <c r="E113" i="14"/>
  <c r="E154" i="8"/>
  <c r="F122" i="8"/>
  <c r="N98" i="8"/>
  <c r="M95" i="8"/>
  <c r="M80" i="8"/>
  <c r="E73" i="8"/>
  <c r="E65" i="8"/>
  <c r="F109" i="10"/>
  <c r="M144" i="14"/>
  <c r="N144" i="14"/>
  <c r="E100" i="6"/>
  <c r="E96" i="6"/>
  <c r="E94" i="6"/>
  <c r="F89" i="6"/>
  <c r="F153" i="8"/>
  <c r="F152" i="8"/>
  <c r="M150" i="8"/>
  <c r="E133" i="8"/>
  <c r="N125" i="8"/>
  <c r="F119" i="8"/>
  <c r="D118" i="8"/>
  <c r="F94" i="8"/>
  <c r="E91" i="8"/>
  <c r="N87" i="8"/>
  <c r="F87" i="8"/>
  <c r="D76" i="8"/>
  <c r="E76" i="8"/>
  <c r="D68" i="8"/>
  <c r="E68" i="8"/>
  <c r="D60" i="8"/>
  <c r="N58" i="8"/>
  <c r="N134" i="10"/>
  <c r="M34" i="10"/>
  <c r="N34" i="10"/>
  <c r="M145" i="14"/>
  <c r="N145" i="14"/>
  <c r="D70" i="10"/>
  <c r="F37" i="10"/>
  <c r="E37" i="10"/>
  <c r="E133" i="14"/>
  <c r="F129" i="14"/>
  <c r="E132" i="14"/>
  <c r="M127" i="14"/>
  <c r="N127" i="14"/>
  <c r="M126" i="14"/>
  <c r="E117" i="14"/>
  <c r="F113" i="14"/>
  <c r="E116" i="14"/>
  <c r="M111" i="14"/>
  <c r="N111" i="14"/>
  <c r="M112" i="14"/>
  <c r="M109" i="14"/>
  <c r="N109" i="14"/>
  <c r="M110" i="14"/>
  <c r="M63" i="14"/>
  <c r="N63" i="14"/>
  <c r="M64" i="14"/>
  <c r="N67" i="14"/>
  <c r="M47" i="14"/>
  <c r="N47" i="14"/>
  <c r="M48" i="14"/>
  <c r="N51" i="14"/>
  <c r="N75" i="16"/>
  <c r="M75" i="16"/>
  <c r="F122" i="10"/>
  <c r="E115" i="10"/>
  <c r="F111" i="10"/>
  <c r="D105" i="10"/>
  <c r="E99" i="10"/>
  <c r="F96" i="10"/>
  <c r="E75" i="10"/>
  <c r="D48" i="10"/>
  <c r="D47" i="10"/>
  <c r="N42" i="10"/>
  <c r="E41" i="10"/>
  <c r="E32" i="10"/>
  <c r="E25" i="10"/>
  <c r="F23" i="10"/>
  <c r="M151" i="14"/>
  <c r="N151" i="14"/>
  <c r="D150" i="14"/>
  <c r="D149" i="14"/>
  <c r="E135" i="14"/>
  <c r="F131" i="14"/>
  <c r="D132" i="14"/>
  <c r="D134" i="14"/>
  <c r="E134" i="14"/>
  <c r="M129" i="14"/>
  <c r="N129" i="14"/>
  <c r="M128" i="14"/>
  <c r="E119" i="14"/>
  <c r="F115" i="14"/>
  <c r="D116" i="14"/>
  <c r="D118" i="14"/>
  <c r="E118" i="14"/>
  <c r="M113" i="14"/>
  <c r="N113" i="14"/>
  <c r="M114" i="14"/>
  <c r="M94" i="14"/>
  <c r="M76" i="14"/>
  <c r="N76" i="14"/>
  <c r="N80" i="14"/>
  <c r="F104" i="16"/>
  <c r="E105" i="16"/>
  <c r="N76" i="16"/>
  <c r="M11" i="16"/>
  <c r="M12" i="16"/>
  <c r="N15" i="16"/>
  <c r="M49" i="8"/>
  <c r="D123" i="10"/>
  <c r="M122" i="10"/>
  <c r="F120" i="10"/>
  <c r="M99" i="10"/>
  <c r="D99" i="10"/>
  <c r="N91" i="10"/>
  <c r="N90" i="10"/>
  <c r="F86" i="10"/>
  <c r="D85" i="10"/>
  <c r="D86" i="10"/>
  <c r="M75" i="10"/>
  <c r="D75" i="10"/>
  <c r="N67" i="10"/>
  <c r="F67" i="10"/>
  <c r="D62" i="10"/>
  <c r="D59" i="10"/>
  <c r="D56" i="10"/>
  <c r="D55" i="10"/>
  <c r="M52" i="10"/>
  <c r="D52" i="10"/>
  <c r="M48" i="10"/>
  <c r="N46" i="10"/>
  <c r="M43" i="10"/>
  <c r="E42" i="10"/>
  <c r="F40" i="10"/>
  <c r="M37" i="10"/>
  <c r="D32" i="10"/>
  <c r="D31" i="10"/>
  <c r="D29" i="10"/>
  <c r="F27" i="10"/>
  <c r="M23" i="10"/>
  <c r="N22" i="10"/>
  <c r="D20" i="10"/>
  <c r="F19" i="10"/>
  <c r="M17" i="10"/>
  <c r="N150" i="14"/>
  <c r="E153" i="14"/>
  <c r="F150" i="14"/>
  <c r="F149" i="14"/>
  <c r="E148" i="14"/>
  <c r="E137" i="14"/>
  <c r="F134" i="14"/>
  <c r="F133" i="14"/>
  <c r="E136" i="14"/>
  <c r="M131" i="14"/>
  <c r="N131" i="14"/>
  <c r="M130" i="14"/>
  <c r="E121" i="14"/>
  <c r="F117" i="14"/>
  <c r="E120" i="14"/>
  <c r="M115" i="14"/>
  <c r="N115" i="14"/>
  <c r="M116" i="14"/>
  <c r="M69" i="14"/>
  <c r="N58" i="14"/>
  <c r="M59" i="14"/>
  <c r="N62" i="14"/>
  <c r="F110" i="16"/>
  <c r="E116" i="16"/>
  <c r="E108" i="16"/>
  <c r="N122" i="10"/>
  <c r="D112" i="10"/>
  <c r="N98" i="10"/>
  <c r="M86" i="10"/>
  <c r="M83" i="10"/>
  <c r="F83" i="10"/>
  <c r="N62" i="10"/>
  <c r="N59" i="10"/>
  <c r="F51" i="10"/>
  <c r="N44" i="10"/>
  <c r="D42" i="10"/>
  <c r="F41" i="10"/>
  <c r="E40" i="10"/>
  <c r="D36" i="10"/>
  <c r="D35" i="10"/>
  <c r="D33" i="10"/>
  <c r="M27" i="10"/>
  <c r="N26" i="10"/>
  <c r="N20" i="10"/>
  <c r="F20" i="10"/>
  <c r="F12" i="10"/>
  <c r="M6" i="10"/>
  <c r="M149" i="14"/>
  <c r="N149" i="14"/>
  <c r="D148" i="14"/>
  <c r="E139" i="14"/>
  <c r="F136" i="14"/>
  <c r="F135" i="14"/>
  <c r="D136" i="14"/>
  <c r="D138" i="14"/>
  <c r="E138" i="14"/>
  <c r="M133" i="14"/>
  <c r="N133" i="14"/>
  <c r="E123" i="14"/>
  <c r="F119" i="14"/>
  <c r="D120" i="14"/>
  <c r="D122" i="14"/>
  <c r="E122" i="14"/>
  <c r="M117" i="14"/>
  <c r="N117" i="14"/>
  <c r="M118" i="14"/>
  <c r="N106" i="14"/>
  <c r="M107" i="14"/>
  <c r="N110" i="14"/>
  <c r="M84" i="14"/>
  <c r="N84" i="14"/>
  <c r="N88" i="14"/>
  <c r="M77" i="14"/>
  <c r="N70" i="14"/>
  <c r="N63" i="16"/>
  <c r="M64" i="16"/>
  <c r="M40" i="10"/>
  <c r="D40" i="10"/>
  <c r="D39" i="10"/>
  <c r="D37" i="10"/>
  <c r="M31" i="10"/>
  <c r="N30" i="10"/>
  <c r="E26" i="10"/>
  <c r="M21" i="10"/>
  <c r="N19" i="10"/>
  <c r="N12" i="10"/>
  <c r="N11" i="10"/>
  <c r="E154" i="14"/>
  <c r="N148" i="14"/>
  <c r="E151" i="14"/>
  <c r="F148" i="14"/>
  <c r="F147" i="14"/>
  <c r="E146" i="14"/>
  <c r="E141" i="14"/>
  <c r="F138" i="14"/>
  <c r="F137" i="14"/>
  <c r="E140" i="14"/>
  <c r="M135" i="14"/>
  <c r="N135" i="14"/>
  <c r="E125" i="14"/>
  <c r="F121" i="14"/>
  <c r="E124" i="14"/>
  <c r="M119" i="14"/>
  <c r="N119" i="14"/>
  <c r="M120" i="14"/>
  <c r="M55" i="14"/>
  <c r="N55" i="14"/>
  <c r="M56" i="14"/>
  <c r="N59" i="14"/>
  <c r="M20" i="16"/>
  <c r="M35" i="10"/>
  <c r="F14" i="10"/>
  <c r="M154" i="14"/>
  <c r="D154" i="14"/>
  <c r="D153" i="14"/>
  <c r="M147" i="14"/>
  <c r="N147" i="14"/>
  <c r="D145" i="14"/>
  <c r="D144" i="14"/>
  <c r="D143" i="14"/>
  <c r="D142" i="14"/>
  <c r="E143" i="14"/>
  <c r="F140" i="14"/>
  <c r="F139" i="14"/>
  <c r="D140" i="14"/>
  <c r="E142" i="14"/>
  <c r="M137" i="14"/>
  <c r="N137" i="14"/>
  <c r="E127" i="14"/>
  <c r="F123" i="14"/>
  <c r="D124" i="14"/>
  <c r="D126" i="14"/>
  <c r="E126" i="14"/>
  <c r="M121" i="14"/>
  <c r="N121" i="14"/>
  <c r="M92" i="14"/>
  <c r="N92" i="14"/>
  <c r="N96" i="14"/>
  <c r="M85" i="14"/>
  <c r="F72" i="16"/>
  <c r="F76" i="16"/>
  <c r="M39" i="10"/>
  <c r="E29" i="10"/>
  <c r="E152" i="14"/>
  <c r="N146" i="14"/>
  <c r="E149" i="14"/>
  <c r="F146" i="14"/>
  <c r="E147" i="14"/>
  <c r="F144" i="14"/>
  <c r="E145" i="14"/>
  <c r="F142" i="14"/>
  <c r="F141" i="14"/>
  <c r="E144" i="14"/>
  <c r="M139" i="14"/>
  <c r="N139" i="14"/>
  <c r="E129" i="14"/>
  <c r="F125" i="14"/>
  <c r="E128" i="14"/>
  <c r="M123" i="14"/>
  <c r="N123" i="14"/>
  <c r="F109" i="14"/>
  <c r="E110" i="14"/>
  <c r="E112" i="14"/>
  <c r="N66" i="14"/>
  <c r="M67" i="14"/>
  <c r="N50" i="14"/>
  <c r="M51" i="14"/>
  <c r="N54" i="14"/>
  <c r="M50" i="16"/>
  <c r="N50" i="16"/>
  <c r="M27" i="16"/>
  <c r="M28" i="16"/>
  <c r="N31" i="16"/>
  <c r="N12" i="16"/>
  <c r="N138" i="14"/>
  <c r="N136" i="14"/>
  <c r="N134" i="14"/>
  <c r="N132" i="14"/>
  <c r="F132" i="14"/>
  <c r="N130" i="14"/>
  <c r="F130" i="14"/>
  <c r="N128" i="14"/>
  <c r="F128" i="14"/>
  <c r="N126" i="14"/>
  <c r="F126" i="14"/>
  <c r="N124" i="14"/>
  <c r="F124" i="14"/>
  <c r="N122" i="14"/>
  <c r="F122" i="14"/>
  <c r="F120" i="14"/>
  <c r="F118" i="14"/>
  <c r="F116" i="14"/>
  <c r="F114" i="14"/>
  <c r="F112" i="14"/>
  <c r="D108" i="14"/>
  <c r="D115" i="16"/>
  <c r="F114" i="16"/>
  <c r="F112" i="16"/>
  <c r="N106" i="16"/>
  <c r="M51" i="16"/>
  <c r="N97" i="14"/>
  <c r="N89" i="14"/>
  <c r="N81" i="14"/>
  <c r="N73" i="14"/>
  <c r="E121" i="16"/>
  <c r="F119" i="16"/>
  <c r="F116" i="16"/>
  <c r="N111" i="16"/>
  <c r="E97" i="16"/>
  <c r="E92" i="16"/>
  <c r="E89" i="16"/>
  <c r="M45" i="16"/>
  <c r="M36" i="16"/>
  <c r="M31" i="16"/>
  <c r="N17" i="16"/>
  <c r="M15" i="16"/>
  <c r="D110" i="14"/>
  <c r="N98" i="14"/>
  <c r="N90" i="14"/>
  <c r="N82" i="14"/>
  <c r="N74" i="14"/>
  <c r="N65" i="14"/>
  <c r="N57" i="14"/>
  <c r="N49" i="14"/>
  <c r="N124" i="16"/>
  <c r="E124" i="16"/>
  <c r="F122" i="16"/>
  <c r="N114" i="16"/>
  <c r="F97" i="16"/>
  <c r="N67" i="16"/>
  <c r="N58" i="16"/>
  <c r="M52" i="16"/>
  <c r="M48" i="16"/>
  <c r="M42" i="16"/>
  <c r="N33" i="16"/>
  <c r="N28" i="16"/>
  <c r="M21" i="16"/>
  <c r="N68" i="14"/>
  <c r="N60" i="14"/>
  <c r="N52" i="14"/>
  <c r="M122" i="16"/>
  <c r="D100" i="16"/>
  <c r="N97" i="16"/>
  <c r="M91" i="16"/>
  <c r="N89" i="16"/>
  <c r="N59" i="16"/>
  <c r="M58" i="16"/>
  <c r="N49" i="16"/>
  <c r="M19" i="16"/>
  <c r="M5" i="16"/>
  <c r="M88" i="16"/>
  <c r="N86" i="16"/>
  <c r="N84" i="16"/>
  <c r="N82" i="16"/>
  <c r="N80" i="16"/>
  <c r="N78" i="16"/>
  <c r="M43" i="16"/>
  <c r="M37" i="16"/>
  <c r="M16" i="16"/>
  <c r="M4" i="16"/>
  <c r="E111" i="14"/>
  <c r="N132" i="16"/>
  <c r="F109" i="16"/>
  <c r="M76" i="16"/>
  <c r="M40" i="16"/>
  <c r="N25" i="16"/>
  <c r="F135" i="16"/>
  <c r="E100" i="16"/>
  <c r="D67" i="16"/>
  <c r="D69" i="16"/>
  <c r="E67" i="16"/>
  <c r="E69" i="16"/>
  <c r="F67" i="16"/>
  <c r="D68" i="16"/>
  <c r="D70" i="16"/>
  <c r="E68" i="16"/>
  <c r="E70" i="16"/>
  <c r="F134" i="16"/>
  <c r="D132" i="16"/>
  <c r="D129" i="16"/>
  <c r="D124" i="16"/>
  <c r="D121" i="16"/>
  <c r="D116" i="16"/>
  <c r="D113" i="16"/>
  <c r="D108" i="16"/>
  <c r="D105" i="16"/>
  <c r="M97" i="16"/>
  <c r="D97" i="16"/>
  <c r="D92" i="16"/>
  <c r="M89" i="16"/>
  <c r="D89" i="16"/>
  <c r="M56" i="16"/>
  <c r="M39" i="16"/>
  <c r="N39" i="16"/>
  <c r="M26" i="16"/>
  <c r="M17" i="16"/>
  <c r="M8" i="16"/>
  <c r="E132" i="16"/>
  <c r="M134" i="16"/>
  <c r="E134" i="16"/>
  <c r="N129" i="16"/>
  <c r="M126" i="16"/>
  <c r="E126" i="16"/>
  <c r="E123" i="16"/>
  <c r="N121" i="16"/>
  <c r="F121" i="16"/>
  <c r="M118" i="16"/>
  <c r="E118" i="16"/>
  <c r="E115" i="16"/>
  <c r="N113" i="16"/>
  <c r="F113" i="16"/>
  <c r="M110" i="16"/>
  <c r="E110" i="16"/>
  <c r="E107" i="16"/>
  <c r="N105" i="16"/>
  <c r="M102" i="16"/>
  <c r="E102" i="16"/>
  <c r="E99" i="16"/>
  <c r="E94" i="16"/>
  <c r="E91" i="16"/>
  <c r="M7" i="16"/>
  <c r="N7" i="16"/>
  <c r="N11" i="16"/>
  <c r="E129" i="16"/>
  <c r="E135" i="16"/>
  <c r="E131" i="16"/>
  <c r="F129" i="16"/>
  <c r="D134" i="16"/>
  <c r="N128" i="16"/>
  <c r="D126" i="16"/>
  <c r="D118" i="16"/>
  <c r="D110" i="16"/>
  <c r="D102" i="16"/>
  <c r="D99" i="16"/>
  <c r="D94" i="16"/>
  <c r="D87" i="16"/>
  <c r="F87" i="16"/>
  <c r="F85" i="16"/>
  <c r="E88" i="16"/>
  <c r="D83" i="16"/>
  <c r="D85" i="16"/>
  <c r="F83" i="16"/>
  <c r="D84" i="16"/>
  <c r="D86" i="16"/>
  <c r="E86" i="16"/>
  <c r="F81" i="16"/>
  <c r="E84" i="16"/>
  <c r="D79" i="16"/>
  <c r="D81" i="16"/>
  <c r="F79" i="16"/>
  <c r="D80" i="16"/>
  <c r="D82" i="16"/>
  <c r="E82" i="16"/>
  <c r="F77" i="16"/>
  <c r="E80" i="16"/>
  <c r="D65" i="16"/>
  <c r="D63" i="16"/>
  <c r="F63" i="16"/>
  <c r="M57" i="16"/>
  <c r="M30" i="16"/>
  <c r="N30" i="16"/>
  <c r="M10" i="16"/>
  <c r="E133" i="16"/>
  <c r="N131" i="16"/>
  <c r="F131" i="16"/>
  <c r="M128" i="16"/>
  <c r="E128" i="16"/>
  <c r="E125" i="16"/>
  <c r="N123" i="16"/>
  <c r="F123" i="16"/>
  <c r="M120" i="16"/>
  <c r="E120" i="16"/>
  <c r="E117" i="16"/>
  <c r="N115" i="16"/>
  <c r="F115" i="16"/>
  <c r="M112" i="16"/>
  <c r="E112" i="16"/>
  <c r="E109" i="16"/>
  <c r="N107" i="16"/>
  <c r="F107" i="16"/>
  <c r="M104" i="16"/>
  <c r="E104" i="16"/>
  <c r="E101" i="16"/>
  <c r="N99" i="16"/>
  <c r="F99" i="16"/>
  <c r="M96" i="16"/>
  <c r="E93" i="16"/>
  <c r="E87" i="16"/>
  <c r="E85" i="16"/>
  <c r="E83" i="16"/>
  <c r="E81" i="16"/>
  <c r="E79" i="16"/>
  <c r="D75" i="16"/>
  <c r="D77" i="16"/>
  <c r="F75" i="16"/>
  <c r="D76" i="16"/>
  <c r="D78" i="16"/>
  <c r="E78" i="16"/>
  <c r="M61" i="16"/>
  <c r="N60" i="16"/>
  <c r="M47" i="16"/>
  <c r="N47" i="16"/>
  <c r="N40" i="16"/>
  <c r="N44" i="16"/>
  <c r="M34" i="16"/>
  <c r="M25" i="16"/>
  <c r="M23" i="16"/>
  <c r="A136" i="16"/>
  <c r="M133" i="16"/>
  <c r="D133" i="16"/>
  <c r="D128" i="16"/>
  <c r="M125" i="16"/>
  <c r="D125" i="16"/>
  <c r="D120" i="16"/>
  <c r="M117" i="16"/>
  <c r="D117" i="16"/>
  <c r="D112" i="16"/>
  <c r="M109" i="16"/>
  <c r="D109" i="16"/>
  <c r="D104" i="16"/>
  <c r="M101" i="16"/>
  <c r="D101" i="16"/>
  <c r="D96" i="16"/>
  <c r="D93" i="16"/>
  <c r="E77" i="16"/>
  <c r="F73" i="16"/>
  <c r="E76" i="16"/>
  <c r="M62" i="16"/>
  <c r="N62" i="16"/>
  <c r="M63" i="16"/>
  <c r="M41" i="16"/>
  <c r="M14" i="16"/>
  <c r="N14" i="16"/>
  <c r="N18" i="16"/>
  <c r="D135" i="16"/>
  <c r="E130" i="16"/>
  <c r="E127" i="16"/>
  <c r="E122" i="16"/>
  <c r="E114" i="16"/>
  <c r="E111" i="16"/>
  <c r="E106" i="16"/>
  <c r="E103" i="16"/>
  <c r="M98" i="16"/>
  <c r="E98" i="16"/>
  <c r="E95" i="16"/>
  <c r="N93" i="16"/>
  <c r="F93" i="16"/>
  <c r="M90" i="16"/>
  <c r="E90" i="16"/>
  <c r="E75" i="16"/>
  <c r="D71" i="16"/>
  <c r="D73" i="16"/>
  <c r="E73" i="16"/>
  <c r="F71" i="16"/>
  <c r="D72" i="16"/>
  <c r="D74" i="16"/>
  <c r="E74" i="16"/>
  <c r="M18" i="16"/>
  <c r="M9" i="16"/>
  <c r="E119" i="16"/>
  <c r="F132" i="16"/>
  <c r="D130" i="16"/>
  <c r="M127" i="16"/>
  <c r="D127" i="16"/>
  <c r="D122" i="16"/>
  <c r="M119" i="16"/>
  <c r="D119" i="16"/>
  <c r="D114" i="16"/>
  <c r="M111" i="16"/>
  <c r="D111" i="16"/>
  <c r="D106" i="16"/>
  <c r="M103" i="16"/>
  <c r="D103" i="16"/>
  <c r="D98" i="16"/>
  <c r="M95" i="16"/>
  <c r="D95" i="16"/>
  <c r="D90" i="16"/>
  <c r="E71" i="16"/>
  <c r="F69" i="16"/>
  <c r="E72" i="16"/>
  <c r="M55" i="16"/>
  <c r="N55" i="16"/>
  <c r="N48" i="16"/>
  <c r="N52" i="16"/>
  <c r="M22" i="16"/>
  <c r="N22" i="16"/>
  <c r="N26" i="16"/>
  <c r="E66" i="16"/>
  <c r="N51" i="16"/>
  <c r="N43" i="16"/>
  <c r="N35" i="16"/>
  <c r="N10" i="16"/>
  <c r="N29" i="16"/>
  <c r="N21" i="16"/>
  <c r="N13" i="16"/>
  <c r="N8" i="16"/>
  <c r="N53" i="16"/>
  <c r="N45" i="16"/>
  <c r="N37" i="16"/>
  <c r="N32" i="16"/>
  <c r="N24" i="16"/>
  <c r="N87" i="16"/>
  <c r="N85" i="16"/>
  <c r="N83" i="16"/>
  <c r="N81" i="16"/>
  <c r="N79" i="16"/>
  <c r="N77" i="16"/>
  <c r="N54" i="16"/>
  <c r="N46" i="16"/>
  <c r="N38" i="16"/>
  <c r="N27" i="16"/>
  <c r="N81" i="10"/>
  <c r="M81" i="10"/>
  <c r="N84" i="10"/>
  <c r="M80" i="10"/>
  <c r="N65" i="10"/>
  <c r="M65" i="10"/>
  <c r="D45" i="10"/>
  <c r="E47" i="10"/>
  <c r="D44" i="10"/>
  <c r="E44" i="10"/>
  <c r="F44" i="10"/>
  <c r="D46" i="10"/>
  <c r="E46" i="10"/>
  <c r="E135" i="10"/>
  <c r="M132" i="10"/>
  <c r="D132" i="10"/>
  <c r="M129" i="10"/>
  <c r="M125" i="10"/>
  <c r="E125" i="10"/>
  <c r="E124" i="10"/>
  <c r="E118" i="10"/>
  <c r="F116" i="10"/>
  <c r="M112" i="10"/>
  <c r="M111" i="10"/>
  <c r="E112" i="10"/>
  <c r="F110" i="10"/>
  <c r="E113" i="10"/>
  <c r="M104" i="10"/>
  <c r="M103" i="10"/>
  <c r="D104" i="10"/>
  <c r="E104" i="10"/>
  <c r="F102" i="10"/>
  <c r="E105" i="10"/>
  <c r="F89" i="10"/>
  <c r="E92" i="10"/>
  <c r="D90" i="10"/>
  <c r="E90" i="10"/>
  <c r="E96" i="10"/>
  <c r="N78" i="10"/>
  <c r="M79" i="10"/>
  <c r="F76" i="10"/>
  <c r="E79" i="10"/>
  <c r="E77" i="10"/>
  <c r="M66" i="10"/>
  <c r="N56" i="10"/>
  <c r="N60" i="10"/>
  <c r="D101" i="10"/>
  <c r="M134" i="10"/>
  <c r="D134" i="10"/>
  <c r="N131" i="10"/>
  <c r="F131" i="10"/>
  <c r="E128" i="10"/>
  <c r="N123" i="10"/>
  <c r="F123" i="10"/>
  <c r="M119" i="10"/>
  <c r="E119" i="10"/>
  <c r="M115" i="10"/>
  <c r="M110" i="10"/>
  <c r="M109" i="10"/>
  <c r="E110" i="10"/>
  <c r="F108" i="10"/>
  <c r="E111" i="10"/>
  <c r="M102" i="10"/>
  <c r="M101" i="10"/>
  <c r="N89" i="10"/>
  <c r="M89" i="10"/>
  <c r="N92" i="10"/>
  <c r="M88" i="10"/>
  <c r="F73" i="10"/>
  <c r="E76" i="10"/>
  <c r="D74" i="10"/>
  <c r="E80" i="10"/>
  <c r="F72" i="10"/>
  <c r="D128" i="10"/>
  <c r="D130" i="10"/>
  <c r="N125" i="10"/>
  <c r="E131" i="10"/>
  <c r="M128" i="10"/>
  <c r="F128" i="10"/>
  <c r="M123" i="10"/>
  <c r="E123" i="10"/>
  <c r="N107" i="10"/>
  <c r="F97" i="10"/>
  <c r="E100" i="10"/>
  <c r="D98" i="10"/>
  <c r="N86" i="10"/>
  <c r="M87" i="10"/>
  <c r="F84" i="10"/>
  <c r="E87" i="10"/>
  <c r="E85" i="10"/>
  <c r="E83" i="10"/>
  <c r="N74" i="10"/>
  <c r="D72" i="10"/>
  <c r="E74" i="10"/>
  <c r="E70" i="10"/>
  <c r="D129" i="10"/>
  <c r="A136" i="10"/>
  <c r="N133" i="10"/>
  <c r="F133" i="10"/>
  <c r="F127" i="10"/>
  <c r="D120" i="10"/>
  <c r="E120" i="10"/>
  <c r="F118" i="10"/>
  <c r="D116" i="10"/>
  <c r="E116" i="10"/>
  <c r="F114" i="10"/>
  <c r="M108" i="10"/>
  <c r="M107" i="10"/>
  <c r="D108" i="10"/>
  <c r="E108" i="10"/>
  <c r="F106" i="10"/>
  <c r="E109" i="10"/>
  <c r="D96" i="10"/>
  <c r="E98" i="10"/>
  <c r="N73" i="10"/>
  <c r="M73" i="10"/>
  <c r="N76" i="10"/>
  <c r="M72" i="10"/>
  <c r="N135" i="10"/>
  <c r="M133" i="10"/>
  <c r="E133" i="10"/>
  <c r="E130" i="10"/>
  <c r="E127" i="10"/>
  <c r="D124" i="10"/>
  <c r="D126" i="10"/>
  <c r="E126" i="10"/>
  <c r="N121" i="10"/>
  <c r="N117" i="10"/>
  <c r="N97" i="10"/>
  <c r="M97" i="10"/>
  <c r="N100" i="10"/>
  <c r="M96" i="10"/>
  <c r="D94" i="10"/>
  <c r="F81" i="10"/>
  <c r="E84" i="10"/>
  <c r="D82" i="10"/>
  <c r="E82" i="10"/>
  <c r="E88" i="10"/>
  <c r="F80" i="10"/>
  <c r="N70" i="10"/>
  <c r="M71" i="10"/>
  <c r="F68" i="10"/>
  <c r="E71" i="10"/>
  <c r="E69" i="10"/>
  <c r="F65" i="10"/>
  <c r="E68" i="10"/>
  <c r="D66" i="10"/>
  <c r="E72" i="10"/>
  <c r="F100" i="10"/>
  <c r="E101" i="10"/>
  <c r="E103" i="10"/>
  <c r="D133" i="10"/>
  <c r="D127" i="10"/>
  <c r="M121" i="10"/>
  <c r="E121" i="10"/>
  <c r="M117" i="10"/>
  <c r="E117" i="10"/>
  <c r="M114" i="10"/>
  <c r="M113" i="10"/>
  <c r="E114" i="10"/>
  <c r="F112" i="10"/>
  <c r="M106" i="10"/>
  <c r="M105" i="10"/>
  <c r="E106" i="10"/>
  <c r="F104" i="10"/>
  <c r="E107" i="10"/>
  <c r="N94" i="10"/>
  <c r="M95" i="10"/>
  <c r="D93" i="10"/>
  <c r="F92" i="10"/>
  <c r="E95" i="10"/>
  <c r="E93" i="10"/>
  <c r="E91" i="10"/>
  <c r="N82" i="10"/>
  <c r="N80" i="10"/>
  <c r="D80" i="10"/>
  <c r="E78" i="10"/>
  <c r="F60" i="10"/>
  <c r="E63" i="10"/>
  <c r="E61" i="10"/>
  <c r="E64" i="10"/>
  <c r="E48" i="10"/>
  <c r="E55" i="10"/>
  <c r="E51" i="10"/>
  <c r="F17" i="10"/>
  <c r="F21" i="10"/>
  <c r="E19" i="10"/>
  <c r="D22" i="10"/>
  <c r="D69" i="10"/>
  <c r="N66" i="10"/>
  <c r="D64" i="10"/>
  <c r="M61" i="10"/>
  <c r="D61" i="10"/>
  <c r="N58" i="10"/>
  <c r="M55" i="10"/>
  <c r="N55" i="10"/>
  <c r="N54" i="10"/>
  <c r="M51" i="10"/>
  <c r="N51" i="10"/>
  <c r="N50" i="10"/>
  <c r="M47" i="10"/>
  <c r="E45" i="10"/>
  <c r="N40" i="10"/>
  <c r="N13" i="10"/>
  <c r="M14" i="10"/>
  <c r="F8" i="10"/>
  <c r="E11" i="10"/>
  <c r="F7" i="10"/>
  <c r="D8" i="10"/>
  <c r="D9" i="10"/>
  <c r="D10" i="10"/>
  <c r="E10" i="10"/>
  <c r="D11" i="10"/>
  <c r="N93" i="10"/>
  <c r="F93" i="10"/>
  <c r="N85" i="10"/>
  <c r="F85" i="10"/>
  <c r="N77" i="10"/>
  <c r="F77" i="10"/>
  <c r="N69" i="10"/>
  <c r="F69" i="10"/>
  <c r="E66" i="10"/>
  <c r="F61" i="10"/>
  <c r="E58" i="10"/>
  <c r="E54" i="10"/>
  <c r="E50" i="10"/>
  <c r="M41" i="10"/>
  <c r="E22" i="10"/>
  <c r="E20" i="10"/>
  <c r="E21" i="10"/>
  <c r="D95" i="10"/>
  <c r="D87" i="10"/>
  <c r="D79" i="10"/>
  <c r="D71" i="10"/>
  <c r="D58" i="10"/>
  <c r="D57" i="10"/>
  <c r="D54" i="10"/>
  <c r="D53" i="10"/>
  <c r="D50" i="10"/>
  <c r="D49" i="10"/>
  <c r="E49" i="10"/>
  <c r="E122" i="10"/>
  <c r="E102" i="10"/>
  <c r="M100" i="10"/>
  <c r="E97" i="10"/>
  <c r="N95" i="10"/>
  <c r="F95" i="10"/>
  <c r="M92" i="10"/>
  <c r="E89" i="10"/>
  <c r="N87" i="10"/>
  <c r="F87" i="10"/>
  <c r="M84" i="10"/>
  <c r="E81" i="10"/>
  <c r="N79" i="10"/>
  <c r="F79" i="10"/>
  <c r="M76" i="10"/>
  <c r="E73" i="10"/>
  <c r="N71" i="10"/>
  <c r="F71" i="10"/>
  <c r="M68" i="10"/>
  <c r="E65" i="10"/>
  <c r="N63" i="10"/>
  <c r="F63" i="10"/>
  <c r="M60" i="10"/>
  <c r="E60" i="10"/>
  <c r="E57" i="10"/>
  <c r="E53" i="10"/>
  <c r="N17" i="10"/>
  <c r="M18" i="10"/>
  <c r="E12" i="10"/>
  <c r="F11" i="10"/>
  <c r="D122" i="10"/>
  <c r="D118" i="10"/>
  <c r="D114" i="10"/>
  <c r="D110" i="10"/>
  <c r="D106" i="10"/>
  <c r="D102" i="10"/>
  <c r="D100" i="10"/>
  <c r="D97" i="10"/>
  <c r="D92" i="10"/>
  <c r="D89" i="10"/>
  <c r="D84" i="10"/>
  <c r="D81" i="10"/>
  <c r="D76" i="10"/>
  <c r="D73" i="10"/>
  <c r="D68" i="10"/>
  <c r="D65" i="10"/>
  <c r="D60" i="10"/>
  <c r="M57" i="10"/>
  <c r="N57" i="10"/>
  <c r="M53" i="10"/>
  <c r="N53" i="10"/>
  <c r="F52" i="10"/>
  <c r="M49" i="10"/>
  <c r="N49" i="10"/>
  <c r="F48" i="10"/>
  <c r="F13" i="10"/>
  <c r="E15" i="10"/>
  <c r="N9" i="10"/>
  <c r="M10" i="10"/>
  <c r="F18" i="10"/>
  <c r="N47" i="10"/>
  <c r="F47" i="10"/>
  <c r="N45" i="10"/>
  <c r="N43" i="10"/>
  <c r="F43" i="10"/>
  <c r="N41" i="10"/>
  <c r="N39" i="10"/>
  <c r="N37" i="10"/>
  <c r="N35" i="10"/>
  <c r="N33" i="10"/>
  <c r="N31" i="10"/>
  <c r="N29" i="10"/>
  <c r="N27" i="10"/>
  <c r="N25" i="10"/>
  <c r="N23" i="10"/>
  <c r="N21" i="10"/>
  <c r="E18" i="10"/>
  <c r="E14" i="10"/>
  <c r="E43" i="10"/>
  <c r="E39" i="10"/>
  <c r="E35" i="10"/>
  <c r="E31" i="10"/>
  <c r="E27" i="10"/>
  <c r="E23" i="10"/>
  <c r="D18" i="10"/>
  <c r="D14" i="10"/>
  <c r="D25" i="10"/>
  <c r="D21" i="10"/>
  <c r="E17" i="10"/>
  <c r="E13" i="10"/>
  <c r="D17" i="10"/>
  <c r="D13" i="10"/>
  <c r="F146" i="8"/>
  <c r="F142" i="8"/>
  <c r="F138" i="8"/>
  <c r="F136" i="8"/>
  <c r="M152" i="8"/>
  <c r="E152" i="8"/>
  <c r="M148" i="8"/>
  <c r="E148" i="8"/>
  <c r="M146" i="8"/>
  <c r="E146" i="8"/>
  <c r="M144" i="8"/>
  <c r="E144" i="8"/>
  <c r="M142" i="8"/>
  <c r="E142" i="8"/>
  <c r="M140" i="8"/>
  <c r="E140" i="8"/>
  <c r="M138" i="8"/>
  <c r="E138" i="8"/>
  <c r="M136" i="8"/>
  <c r="E136" i="8"/>
  <c r="M134" i="8"/>
  <c r="E134" i="8"/>
  <c r="M132" i="8"/>
  <c r="M130" i="8"/>
  <c r="E122" i="8"/>
  <c r="D154" i="8"/>
  <c r="D152" i="8"/>
  <c r="D150" i="8"/>
  <c r="D148" i="8"/>
  <c r="D146" i="8"/>
  <c r="D144" i="8"/>
  <c r="D142" i="8"/>
  <c r="D140" i="8"/>
  <c r="D138" i="8"/>
  <c r="D136" i="8"/>
  <c r="D134" i="8"/>
  <c r="D132" i="8"/>
  <c r="D130" i="8"/>
  <c r="F127" i="8"/>
  <c r="D125" i="8"/>
  <c r="M122" i="8"/>
  <c r="D122" i="8"/>
  <c r="D117" i="8"/>
  <c r="M114" i="8"/>
  <c r="D114" i="8"/>
  <c r="D109" i="8"/>
  <c r="M106" i="8"/>
  <c r="D106" i="8"/>
  <c r="F103" i="8"/>
  <c r="D101" i="8"/>
  <c r="M98" i="8"/>
  <c r="D98" i="8"/>
  <c r="N95" i="8"/>
  <c r="F95" i="8"/>
  <c r="D93" i="8"/>
  <c r="E85" i="8"/>
  <c r="M56" i="8"/>
  <c r="N56" i="8"/>
  <c r="E116" i="8"/>
  <c r="E108" i="8"/>
  <c r="E100" i="8"/>
  <c r="E92" i="8"/>
  <c r="F89" i="8"/>
  <c r="N153" i="8"/>
  <c r="N151" i="8"/>
  <c r="F151" i="8"/>
  <c r="N149" i="8"/>
  <c r="N147" i="8"/>
  <c r="F147" i="8"/>
  <c r="N145" i="8"/>
  <c r="N143" i="8"/>
  <c r="N141" i="8"/>
  <c r="N139" i="8"/>
  <c r="N137" i="8"/>
  <c r="N135" i="8"/>
  <c r="N133" i="8"/>
  <c r="N131" i="8"/>
  <c r="N129" i="8"/>
  <c r="F129" i="8"/>
  <c r="N113" i="8"/>
  <c r="N105" i="8"/>
  <c r="D103" i="8"/>
  <c r="D100" i="8"/>
  <c r="N97" i="8"/>
  <c r="E88" i="8"/>
  <c r="N121" i="8"/>
  <c r="D119" i="8"/>
  <c r="D116" i="8"/>
  <c r="M153" i="8"/>
  <c r="E153" i="8"/>
  <c r="E151" i="8"/>
  <c r="M149" i="8"/>
  <c r="E147" i="8"/>
  <c r="E143" i="8"/>
  <c r="E137" i="8"/>
  <c r="E131" i="8"/>
  <c r="E129" i="8"/>
  <c r="E126" i="8"/>
  <c r="N124" i="8"/>
  <c r="F124" i="8"/>
  <c r="M121" i="8"/>
  <c r="E121" i="8"/>
  <c r="E118" i="8"/>
  <c r="N116" i="8"/>
  <c r="F116" i="8"/>
  <c r="M113" i="8"/>
  <c r="E113" i="8"/>
  <c r="E110" i="8"/>
  <c r="N108" i="8"/>
  <c r="F108" i="8"/>
  <c r="M105" i="8"/>
  <c r="E105" i="8"/>
  <c r="E102" i="8"/>
  <c r="N100" i="8"/>
  <c r="F100" i="8"/>
  <c r="M97" i="8"/>
  <c r="E97" i="8"/>
  <c r="E94" i="8"/>
  <c r="D89" i="8"/>
  <c r="M83" i="8"/>
  <c r="E61" i="8"/>
  <c r="D153" i="8"/>
  <c r="D151" i="8"/>
  <c r="D149" i="8"/>
  <c r="D147" i="8"/>
  <c r="D145" i="8"/>
  <c r="E82" i="8"/>
  <c r="E84" i="8"/>
  <c r="F82" i="8"/>
  <c r="D82" i="8"/>
  <c r="M57" i="8"/>
  <c r="M53" i="8"/>
  <c r="M52" i="8"/>
  <c r="N52" i="8"/>
  <c r="E128" i="8"/>
  <c r="N126" i="8"/>
  <c r="F126" i="8"/>
  <c r="E123" i="8"/>
  <c r="E120" i="8"/>
  <c r="N118" i="8"/>
  <c r="F118" i="8"/>
  <c r="E115" i="8"/>
  <c r="E112" i="8"/>
  <c r="N110" i="8"/>
  <c r="F110" i="8"/>
  <c r="E107" i="8"/>
  <c r="N102" i="8"/>
  <c r="F102" i="8"/>
  <c r="E99" i="8"/>
  <c r="E96" i="8"/>
  <c r="E86" i="8"/>
  <c r="D84" i="8"/>
  <c r="D86" i="8"/>
  <c r="M120" i="8"/>
  <c r="D120" i="8"/>
  <c r="M112" i="8"/>
  <c r="D112" i="8"/>
  <c r="M104" i="8"/>
  <c r="D104" i="8"/>
  <c r="M96" i="8"/>
  <c r="D96" i="8"/>
  <c r="D88" i="8"/>
  <c r="D90" i="8"/>
  <c r="N60" i="8"/>
  <c r="D58" i="8"/>
  <c r="F58" i="8"/>
  <c r="N79" i="8"/>
  <c r="M81" i="8"/>
  <c r="F77" i="8"/>
  <c r="F76" i="8"/>
  <c r="F75" i="8"/>
  <c r="F74" i="8"/>
  <c r="F73" i="8"/>
  <c r="F72" i="8"/>
  <c r="F71" i="8"/>
  <c r="F70" i="8"/>
  <c r="F69" i="8"/>
  <c r="F68" i="8"/>
  <c r="F67" i="8"/>
  <c r="F66" i="8"/>
  <c r="F65" i="8"/>
  <c r="F64" i="8"/>
  <c r="F63" i="8"/>
  <c r="F62" i="8"/>
  <c r="F61" i="8"/>
  <c r="F60" i="8"/>
  <c r="F59" i="8"/>
  <c r="F57" i="8"/>
  <c r="N51" i="8"/>
  <c r="N49" i="8"/>
  <c r="N47" i="8"/>
  <c r="E60" i="8"/>
  <c r="E59" i="8"/>
  <c r="E58" i="8"/>
  <c r="D60" i="6"/>
  <c r="D56" i="6"/>
  <c r="E48" i="6"/>
  <c r="E40" i="6"/>
  <c r="D26" i="6"/>
  <c r="F17" i="6"/>
  <c r="E19" i="6"/>
  <c r="E17" i="6"/>
  <c r="E18" i="6"/>
  <c r="E95" i="6"/>
  <c r="E92" i="6"/>
  <c r="E87" i="6"/>
  <c r="E83" i="6"/>
  <c r="E79" i="6"/>
  <c r="E75" i="6"/>
  <c r="E71" i="6"/>
  <c r="E67" i="6"/>
  <c r="E63" i="6"/>
  <c r="E59" i="6"/>
  <c r="E55" i="6"/>
  <c r="E47" i="6"/>
  <c r="F40" i="6"/>
  <c r="F25" i="6"/>
  <c r="E27" i="6"/>
  <c r="E28" i="6"/>
  <c r="E26" i="6"/>
  <c r="D10" i="6"/>
  <c r="E10" i="6"/>
  <c r="E11" i="6"/>
  <c r="E109" i="6"/>
  <c r="E107" i="6"/>
  <c r="E105" i="6"/>
  <c r="E103" i="6"/>
  <c r="E70" i="6"/>
  <c r="E66" i="6"/>
  <c r="E62" i="6"/>
  <c r="F59" i="6"/>
  <c r="E53" i="6"/>
  <c r="E45" i="6"/>
  <c r="F36" i="6"/>
  <c r="E38" i="6"/>
  <c r="D55" i="6"/>
  <c r="F55" i="6"/>
  <c r="D62" i="6"/>
  <c r="D58" i="6"/>
  <c r="E52" i="6"/>
  <c r="E44" i="6"/>
  <c r="F34" i="6"/>
  <c r="E36" i="6"/>
  <c r="F32" i="6"/>
  <c r="E34" i="6"/>
  <c r="F30" i="6"/>
  <c r="E33" i="6"/>
  <c r="E32" i="6"/>
  <c r="F28" i="6"/>
  <c r="E29" i="6"/>
  <c r="E31" i="6"/>
  <c r="D30" i="6"/>
  <c r="E30" i="6"/>
  <c r="F13" i="6"/>
  <c r="E15" i="6"/>
  <c r="E13" i="6"/>
  <c r="D14" i="6"/>
  <c r="E85" i="6"/>
  <c r="E81" i="6"/>
  <c r="E77" i="6"/>
  <c r="E73" i="6"/>
  <c r="E69" i="6"/>
  <c r="E65" i="6"/>
  <c r="E61" i="6"/>
  <c r="E57" i="6"/>
  <c r="E51" i="6"/>
  <c r="E43" i="6"/>
  <c r="F21" i="6"/>
  <c r="E23" i="6"/>
  <c r="E21" i="6"/>
  <c r="E22" i="6"/>
  <c r="F8" i="6"/>
  <c r="D61" i="6"/>
  <c r="D57" i="6"/>
  <c r="D51" i="6"/>
  <c r="D53" i="6"/>
  <c r="F51" i="6"/>
  <c r="D52" i="6"/>
  <c r="D54" i="6"/>
  <c r="D43" i="6"/>
  <c r="D45" i="6"/>
  <c r="F43" i="6"/>
  <c r="D44" i="6"/>
  <c r="D46" i="6"/>
  <c r="D47" i="6"/>
  <c r="D49" i="6"/>
  <c r="F47" i="6"/>
  <c r="D48" i="6"/>
  <c r="D50" i="6"/>
  <c r="E84" i="6"/>
  <c r="E80" i="6"/>
  <c r="E76" i="6"/>
  <c r="E72" i="6"/>
  <c r="E60" i="6"/>
  <c r="E56" i="6"/>
  <c r="E49" i="6"/>
  <c r="F42" i="6"/>
  <c r="E41" i="6"/>
  <c r="E16" i="6"/>
  <c r="D18" i="6"/>
  <c r="E25" i="6"/>
  <c r="D42" i="6"/>
  <c r="D40" i="6"/>
  <c r="D38" i="6"/>
  <c r="D36" i="6"/>
  <c r="D34" i="6"/>
  <c r="D32" i="6"/>
  <c r="D28" i="6"/>
  <c r="D25" i="6"/>
  <c r="F24" i="6"/>
  <c r="D21" i="6"/>
  <c r="F20" i="6"/>
  <c r="D17" i="6"/>
  <c r="F16" i="6"/>
  <c r="D13" i="6"/>
  <c r="F12" i="6"/>
  <c r="F39" i="6"/>
  <c r="F35" i="6"/>
  <c r="F31" i="6"/>
  <c r="F27" i="6"/>
  <c r="D24" i="6"/>
  <c r="F23" i="6"/>
  <c r="D20" i="6"/>
  <c r="F19" i="6"/>
  <c r="D16" i="6"/>
  <c r="D12" i="6"/>
  <c r="D41" i="6"/>
  <c r="D37" i="6"/>
  <c r="D33" i="6"/>
  <c r="D29" i="6"/>
  <c r="D23" i="6"/>
  <c r="D19" i="6"/>
  <c r="D15" i="6"/>
  <c r="E14" i="6"/>
  <c r="M128" i="4"/>
  <c r="D128" i="4"/>
  <c r="F125" i="4"/>
  <c r="D123" i="4"/>
  <c r="M120" i="4"/>
  <c r="D120" i="4"/>
  <c r="F117" i="4"/>
  <c r="D115" i="4"/>
  <c r="M112" i="4"/>
  <c r="D112" i="4"/>
  <c r="F109" i="4"/>
  <c r="D107" i="4"/>
  <c r="M104" i="4"/>
  <c r="D104" i="4"/>
  <c r="F101" i="4"/>
  <c r="D99" i="4"/>
  <c r="M96" i="4"/>
  <c r="D96" i="4"/>
  <c r="M90" i="4"/>
  <c r="N90" i="4"/>
  <c r="F89" i="4"/>
  <c r="M39" i="4"/>
  <c r="N39" i="4"/>
  <c r="M28" i="4"/>
  <c r="M23" i="4"/>
  <c r="N23" i="4"/>
  <c r="M12" i="4"/>
  <c r="M7" i="4"/>
  <c r="N7" i="4"/>
  <c r="N11" i="4"/>
  <c r="E79" i="4"/>
  <c r="E107" i="4"/>
  <c r="N130" i="4"/>
  <c r="E130" i="4"/>
  <c r="E125" i="4"/>
  <c r="E122" i="4"/>
  <c r="E117" i="4"/>
  <c r="E114" i="4"/>
  <c r="E109" i="4"/>
  <c r="E106" i="4"/>
  <c r="E101" i="4"/>
  <c r="E98" i="4"/>
  <c r="E93" i="4"/>
  <c r="E89" i="4"/>
  <c r="E88" i="4"/>
  <c r="E80" i="4"/>
  <c r="E72" i="4"/>
  <c r="N45" i="4"/>
  <c r="N49" i="4"/>
  <c r="M154" i="4"/>
  <c r="E154" i="4"/>
  <c r="M152" i="4"/>
  <c r="E152" i="4"/>
  <c r="M150" i="4"/>
  <c r="E150" i="4"/>
  <c r="M148" i="4"/>
  <c r="E148" i="4"/>
  <c r="M146" i="4"/>
  <c r="E146" i="4"/>
  <c r="M144" i="4"/>
  <c r="E144" i="4"/>
  <c r="M142" i="4"/>
  <c r="E142" i="4"/>
  <c r="M140" i="4"/>
  <c r="M138" i="4"/>
  <c r="M136" i="4"/>
  <c r="E136" i="4"/>
  <c r="M134" i="4"/>
  <c r="E134" i="4"/>
  <c r="M132" i="4"/>
  <c r="E132" i="4"/>
  <c r="M130" i="4"/>
  <c r="D130" i="4"/>
  <c r="F127" i="4"/>
  <c r="D125" i="4"/>
  <c r="M122" i="4"/>
  <c r="D122" i="4"/>
  <c r="F119" i="4"/>
  <c r="D117" i="4"/>
  <c r="M114" i="4"/>
  <c r="D114" i="4"/>
  <c r="F111" i="4"/>
  <c r="D109" i="4"/>
  <c r="M106" i="4"/>
  <c r="D106" i="4"/>
  <c r="D101" i="4"/>
  <c r="M98" i="4"/>
  <c r="D98" i="4"/>
  <c r="N95" i="4"/>
  <c r="F95" i="4"/>
  <c r="D93" i="4"/>
  <c r="D92" i="4"/>
  <c r="D89" i="4"/>
  <c r="E83" i="4"/>
  <c r="F82" i="4"/>
  <c r="M55" i="4"/>
  <c r="N55" i="4"/>
  <c r="M56" i="4"/>
  <c r="D154" i="4"/>
  <c r="D152" i="4"/>
  <c r="D150" i="4"/>
  <c r="D148" i="4"/>
  <c r="D146" i="4"/>
  <c r="D144" i="4"/>
  <c r="D142" i="4"/>
  <c r="D140" i="4"/>
  <c r="D138" i="4"/>
  <c r="D136" i="4"/>
  <c r="D134" i="4"/>
  <c r="D132" i="4"/>
  <c r="F130" i="4"/>
  <c r="M127" i="4"/>
  <c r="E127" i="4"/>
  <c r="E124" i="4"/>
  <c r="N122" i="4"/>
  <c r="F122" i="4"/>
  <c r="M119" i="4"/>
  <c r="E119" i="4"/>
  <c r="E116" i="4"/>
  <c r="N114" i="4"/>
  <c r="F114" i="4"/>
  <c r="M111" i="4"/>
  <c r="E111" i="4"/>
  <c r="E108" i="4"/>
  <c r="N106" i="4"/>
  <c r="F106" i="4"/>
  <c r="M103" i="4"/>
  <c r="E103" i="4"/>
  <c r="E100" i="4"/>
  <c r="N98" i="4"/>
  <c r="F98" i="4"/>
  <c r="M95" i="4"/>
  <c r="E95" i="4"/>
  <c r="E92" i="4"/>
  <c r="N87" i="4"/>
  <c r="D84" i="4"/>
  <c r="D86" i="4"/>
  <c r="E86" i="4"/>
  <c r="D83" i="4"/>
  <c r="D76" i="4"/>
  <c r="M37" i="4"/>
  <c r="M32" i="4"/>
  <c r="M21" i="4"/>
  <c r="M16" i="4"/>
  <c r="D88" i="4"/>
  <c r="E90" i="4"/>
  <c r="E85" i="4"/>
  <c r="D80" i="4"/>
  <c r="D82" i="4"/>
  <c r="E82" i="4"/>
  <c r="D79" i="4"/>
  <c r="D81" i="4"/>
  <c r="N129" i="4"/>
  <c r="D124" i="4"/>
  <c r="N121" i="4"/>
  <c r="D116" i="4"/>
  <c r="N113" i="4"/>
  <c r="D108" i="4"/>
  <c r="N105" i="4"/>
  <c r="D100" i="4"/>
  <c r="N97" i="4"/>
  <c r="M92" i="4"/>
  <c r="N92" i="4"/>
  <c r="N91" i="4"/>
  <c r="F91" i="4"/>
  <c r="M88" i="4"/>
  <c r="E87" i="4"/>
  <c r="E81" i="4"/>
  <c r="M36" i="4"/>
  <c r="M31" i="4"/>
  <c r="N31" i="4"/>
  <c r="N35" i="4"/>
  <c r="M20" i="4"/>
  <c r="M15" i="4"/>
  <c r="N15" i="4"/>
  <c r="M50" i="4"/>
  <c r="N50" i="4"/>
  <c r="E129" i="4"/>
  <c r="N124" i="4"/>
  <c r="F124" i="4"/>
  <c r="E121" i="4"/>
  <c r="N116" i="4"/>
  <c r="F116" i="4"/>
  <c r="E113" i="4"/>
  <c r="N108" i="4"/>
  <c r="F108" i="4"/>
  <c r="E105" i="4"/>
  <c r="N100" i="4"/>
  <c r="F100" i="4"/>
  <c r="E97" i="4"/>
  <c r="E91" i="4"/>
  <c r="D87" i="4"/>
  <c r="E84" i="4"/>
  <c r="F79" i="4"/>
  <c r="E76" i="4"/>
  <c r="D55" i="4"/>
  <c r="F55" i="4"/>
  <c r="D58" i="4"/>
  <c r="E58" i="4"/>
  <c r="D56" i="4"/>
  <c r="M46" i="4"/>
  <c r="D77" i="4"/>
  <c r="D75" i="4"/>
  <c r="D73" i="4"/>
  <c r="D71" i="4"/>
  <c r="D69" i="4"/>
  <c r="D67" i="4"/>
  <c r="D65" i="4"/>
  <c r="D63" i="4"/>
  <c r="D61" i="4"/>
  <c r="D59" i="4"/>
  <c r="N53" i="4"/>
  <c r="N46" i="4"/>
  <c r="N27" i="4"/>
  <c r="N19" i="4"/>
  <c r="N40" i="4"/>
  <c r="N32" i="4"/>
  <c r="N24" i="4"/>
  <c r="N16" i="4"/>
  <c r="N8" i="4"/>
  <c r="N88" i="4"/>
  <c r="N86" i="4"/>
  <c r="N84" i="4"/>
  <c r="N82" i="4"/>
  <c r="N80" i="4"/>
  <c r="N78" i="4"/>
  <c r="N76" i="4"/>
  <c r="N74" i="4"/>
  <c r="N72" i="4"/>
  <c r="N70" i="4"/>
  <c r="N68" i="4"/>
  <c r="N66" i="4"/>
  <c r="N64" i="4"/>
  <c r="N62" i="4"/>
  <c r="N60" i="4"/>
  <c r="F60" i="4"/>
  <c r="N58" i="4"/>
  <c r="F58" i="4"/>
  <c r="N37" i="4"/>
  <c r="N29" i="4"/>
  <c r="N21" i="4"/>
  <c r="N13" i="4"/>
  <c r="E78" i="4"/>
  <c r="E74" i="4"/>
  <c r="E70" i="4"/>
  <c r="E66" i="4"/>
  <c r="E62" i="4"/>
  <c r="N47" i="4"/>
  <c r="N42" i="4"/>
  <c r="N34" i="4"/>
  <c r="N26" i="4"/>
  <c r="N18" i="4"/>
  <c r="N10" i="4"/>
  <c r="D78" i="4"/>
  <c r="D74" i="4"/>
  <c r="D70" i="4"/>
  <c r="D66" i="4"/>
  <c r="D136" i="16" l="1"/>
  <c r="A137" i="16"/>
  <c r="M135" i="16"/>
  <c r="N135" i="16"/>
  <c r="F135" i="10"/>
  <c r="D135" i="10"/>
  <c r="A137" i="10"/>
  <c r="E136" i="10"/>
  <c r="D136" i="10" l="1"/>
  <c r="M136" i="16"/>
  <c r="N136" i="16"/>
  <c r="F136" i="16"/>
  <c r="E136" i="16"/>
  <c r="A138" i="16"/>
  <c r="M136" i="10"/>
  <c r="N136" i="10"/>
  <c r="F136" i="10"/>
  <c r="A138" i="10"/>
  <c r="E137" i="10"/>
  <c r="D137" i="10" l="1"/>
  <c r="M137" i="16"/>
  <c r="N137" i="16"/>
  <c r="F137" i="16"/>
  <c r="D137" i="16"/>
  <c r="E137" i="16"/>
  <c r="A139" i="16"/>
  <c r="N137" i="10"/>
  <c r="M137" i="10"/>
  <c r="F137" i="10"/>
  <c r="E138" i="10"/>
  <c r="A139" i="10"/>
  <c r="D138" i="10" l="1"/>
  <c r="E138" i="16"/>
  <c r="M138" i="16"/>
  <c r="N138" i="16"/>
  <c r="D139" i="16"/>
  <c r="A140" i="16"/>
  <c r="D138" i="16"/>
  <c r="F138" i="16"/>
  <c r="D139" i="10"/>
  <c r="A140" i="10"/>
  <c r="M138" i="10"/>
  <c r="N138" i="10"/>
  <c r="F138" i="10"/>
  <c r="E139" i="16" l="1"/>
  <c r="M139" i="16"/>
  <c r="N139" i="16"/>
  <c r="F139" i="16"/>
  <c r="A141" i="16"/>
  <c r="D140" i="10"/>
  <c r="A141" i="10"/>
  <c r="M139" i="10"/>
  <c r="N139" i="10"/>
  <c r="F139" i="10"/>
  <c r="E139" i="10"/>
  <c r="E141" i="10" l="1"/>
  <c r="E140" i="10"/>
  <c r="E140" i="16"/>
  <c r="D141" i="16"/>
  <c r="A142" i="16"/>
  <c r="D140" i="16"/>
  <c r="F140" i="16"/>
  <c r="N140" i="16"/>
  <c r="M140" i="16"/>
  <c r="M140" i="10"/>
  <c r="N140" i="10"/>
  <c r="F140" i="10"/>
  <c r="A142" i="10"/>
  <c r="E141" i="16" l="1"/>
  <c r="M141" i="16"/>
  <c r="N141" i="16"/>
  <c r="F141" i="16"/>
  <c r="A143" i="16"/>
  <c r="D142" i="16"/>
  <c r="A143" i="10"/>
  <c r="F141" i="10"/>
  <c r="D141" i="10"/>
  <c r="N141" i="10"/>
  <c r="M141" i="10"/>
  <c r="E142" i="16" l="1"/>
  <c r="A144" i="16"/>
  <c r="D143" i="16"/>
  <c r="M142" i="16"/>
  <c r="N142" i="16"/>
  <c r="F142" i="16"/>
  <c r="F142" i="10"/>
  <c r="E142" i="10"/>
  <c r="A144" i="10"/>
  <c r="N142" i="10"/>
  <c r="M142" i="10"/>
  <c r="D142" i="10"/>
  <c r="E143" i="16" l="1"/>
  <c r="N143" i="16"/>
  <c r="M143" i="16"/>
  <c r="F143" i="16"/>
  <c r="D144" i="16"/>
  <c r="A145" i="16"/>
  <c r="A145" i="10"/>
  <c r="D144" i="10"/>
  <c r="D143" i="10"/>
  <c r="E143" i="10"/>
  <c r="M143" i="10"/>
  <c r="N143" i="10"/>
  <c r="F143" i="10"/>
  <c r="E145" i="10" l="1"/>
  <c r="F144" i="16"/>
  <c r="E144" i="16"/>
  <c r="A146" i="16"/>
  <c r="M144" i="16"/>
  <c r="N144" i="16"/>
  <c r="A146" i="10"/>
  <c r="N144" i="10"/>
  <c r="M144" i="10"/>
  <c r="F144" i="10"/>
  <c r="E144" i="10"/>
  <c r="D145" i="10" l="1"/>
  <c r="D146" i="16"/>
  <c r="A147" i="16"/>
  <c r="F145" i="16"/>
  <c r="E145" i="16"/>
  <c r="M145" i="16"/>
  <c r="N145" i="16"/>
  <c r="D145" i="16"/>
  <c r="M145" i="10"/>
  <c r="N145" i="10"/>
  <c r="F145" i="10"/>
  <c r="A147" i="10"/>
  <c r="E146" i="16" l="1"/>
  <c r="M146" i="16"/>
  <c r="N146" i="16"/>
  <c r="D147" i="16"/>
  <c r="A148" i="16"/>
  <c r="F146" i="16"/>
  <c r="M146" i="10"/>
  <c r="N146" i="10"/>
  <c r="E146" i="10"/>
  <c r="D146" i="10"/>
  <c r="F146" i="10"/>
  <c r="E147" i="10"/>
  <c r="A148" i="10"/>
  <c r="D147" i="10" l="1"/>
  <c r="A149" i="16"/>
  <c r="D148" i="16"/>
  <c r="M147" i="16"/>
  <c r="N147" i="16"/>
  <c r="F147" i="16"/>
  <c r="E147" i="16"/>
  <c r="A149" i="10"/>
  <c r="M147" i="10"/>
  <c r="N147" i="10"/>
  <c r="F147" i="10"/>
  <c r="E148" i="16" l="1"/>
  <c r="N148" i="16"/>
  <c r="M148" i="16"/>
  <c r="F148" i="16"/>
  <c r="A150" i="16"/>
  <c r="N148" i="10"/>
  <c r="M148" i="10"/>
  <c r="F148" i="10"/>
  <c r="E148" i="10"/>
  <c r="D148" i="10"/>
  <c r="E149" i="10"/>
  <c r="A150" i="10"/>
  <c r="D149" i="10" l="1"/>
  <c r="F149" i="16"/>
  <c r="A151" i="16"/>
  <c r="E149" i="16"/>
  <c r="M149" i="16"/>
  <c r="N149" i="16"/>
  <c r="D149" i="16"/>
  <c r="A151" i="10"/>
  <c r="N149" i="10"/>
  <c r="M149" i="10"/>
  <c r="F149" i="10"/>
  <c r="E151" i="10" l="1"/>
  <c r="F150" i="16"/>
  <c r="A152" i="16"/>
  <c r="E151" i="16"/>
  <c r="M150" i="16"/>
  <c r="N150" i="16"/>
  <c r="D150" i="16"/>
  <c r="E150" i="16"/>
  <c r="D150" i="10"/>
  <c r="N150" i="10"/>
  <c r="M150" i="10"/>
  <c r="A152" i="10"/>
  <c r="F150" i="10"/>
  <c r="E150" i="10"/>
  <c r="D151" i="10" l="1"/>
  <c r="F152" i="16"/>
  <c r="A153" i="16"/>
  <c r="N151" i="16"/>
  <c r="M151" i="16"/>
  <c r="D151" i="16"/>
  <c r="F151" i="16"/>
  <c r="D152" i="10"/>
  <c r="A153" i="10"/>
  <c r="N151" i="10"/>
  <c r="M151" i="10"/>
  <c r="F151" i="10"/>
  <c r="E153" i="10" l="1"/>
  <c r="E152" i="10"/>
  <c r="A154" i="16"/>
  <c r="F153" i="16"/>
  <c r="E152" i="16"/>
  <c r="M152" i="16"/>
  <c r="N152" i="16"/>
  <c r="D152" i="16"/>
  <c r="A154" i="10"/>
  <c r="N152" i="10"/>
  <c r="M152" i="10"/>
  <c r="F152" i="10"/>
  <c r="F154" i="10" l="1"/>
  <c r="D153" i="16"/>
  <c r="F154" i="16"/>
  <c r="M153" i="16"/>
  <c r="N153" i="16"/>
  <c r="E153" i="16"/>
  <c r="F153" i="10"/>
  <c r="M153" i="10"/>
  <c r="N153" i="10"/>
  <c r="D153" i="10"/>
  <c r="E154" i="16" l="1"/>
  <c r="M154" i="16"/>
  <c r="N154" i="16"/>
  <c r="D154" i="16"/>
  <c r="D154" i="10"/>
  <c r="N154" i="10"/>
  <c r="M154" i="10"/>
  <c r="E154" i="10"/>
  <c r="F108" i="1" l="1"/>
  <c r="E107" i="1"/>
  <c r="F109" i="1"/>
  <c r="E108" i="1"/>
  <c r="F110" i="1"/>
  <c r="E109" i="1"/>
  <c r="D108" i="1"/>
  <c r="D110" i="1"/>
  <c r="F107" i="1"/>
  <c r="D109" i="1"/>
  <c r="E110" i="1"/>
  <c r="D107" i="1"/>
  <c r="F106" i="1"/>
  <c r="F105" i="1"/>
  <c r="F104" i="1"/>
  <c r="F103" i="1"/>
  <c r="F102" i="1"/>
  <c r="F101" i="1"/>
  <c r="F100" i="1"/>
  <c r="D99" i="1"/>
  <c r="F98" i="1"/>
  <c r="F97" i="1"/>
  <c r="E99" i="1"/>
  <c r="F95" i="1"/>
  <c r="F94" i="1"/>
  <c r="F93" i="1"/>
  <c r="F92" i="1"/>
  <c r="D91" i="1"/>
  <c r="F90" i="1"/>
  <c r="F89" i="1"/>
  <c r="E91" i="1"/>
  <c r="F87" i="1"/>
  <c r="F86" i="1"/>
  <c r="F85" i="1"/>
  <c r="F84" i="1"/>
  <c r="D83" i="1"/>
  <c r="F82" i="1"/>
  <c r="F81" i="1"/>
  <c r="E83" i="1"/>
  <c r="F79" i="1"/>
  <c r="F78" i="1"/>
  <c r="F77" i="1"/>
  <c r="F76" i="1"/>
  <c r="D75" i="1"/>
  <c r="F74" i="1"/>
  <c r="F73" i="1"/>
  <c r="E75" i="1"/>
  <c r="F71" i="1"/>
  <c r="F70" i="1"/>
  <c r="F69" i="1"/>
  <c r="F68" i="1"/>
  <c r="D67" i="1"/>
  <c r="F66" i="1"/>
  <c r="F65" i="1"/>
  <c r="E67" i="1"/>
  <c r="F63" i="1"/>
  <c r="F62" i="1"/>
  <c r="F61" i="1"/>
  <c r="F60" i="1"/>
  <c r="D59" i="1"/>
  <c r="F58" i="1"/>
  <c r="F57" i="1"/>
  <c r="E59" i="1"/>
  <c r="F55" i="1"/>
  <c r="F54" i="1"/>
  <c r="F53" i="1"/>
  <c r="F52" i="1"/>
  <c r="D51" i="1"/>
  <c r="F50" i="1"/>
  <c r="F49" i="1"/>
  <c r="E51" i="1"/>
  <c r="F47" i="1"/>
  <c r="F46" i="1"/>
  <c r="F45" i="1"/>
  <c r="F44" i="1"/>
  <c r="D43" i="1"/>
  <c r="F42" i="1"/>
  <c r="F41" i="1"/>
  <c r="E43" i="1"/>
  <c r="F39" i="1"/>
  <c r="F38" i="1"/>
  <c r="F37" i="1"/>
  <c r="F36" i="1"/>
  <c r="D35" i="1"/>
  <c r="F34" i="1"/>
  <c r="F33" i="1"/>
  <c r="E35" i="1"/>
  <c r="F31" i="1"/>
  <c r="F30" i="1"/>
  <c r="F29" i="1"/>
  <c r="F28" i="1"/>
  <c r="D27" i="1"/>
  <c r="F26" i="1"/>
  <c r="F25" i="1"/>
  <c r="E27" i="1"/>
  <c r="F23" i="1"/>
  <c r="F22" i="1"/>
  <c r="F21" i="1"/>
  <c r="F20" i="1"/>
  <c r="E22" i="1"/>
  <c r="D20" i="1"/>
  <c r="F24" i="1" l="1"/>
  <c r="F72" i="1"/>
  <c r="E44" i="1"/>
  <c r="D28" i="1"/>
  <c r="D76" i="1"/>
  <c r="E53" i="1"/>
  <c r="E85" i="1"/>
  <c r="D53" i="1"/>
  <c r="D85" i="1"/>
  <c r="E30" i="1"/>
  <c r="E38" i="1"/>
  <c r="E46" i="1"/>
  <c r="E54" i="1"/>
  <c r="E62" i="1"/>
  <c r="E70" i="1"/>
  <c r="E78" i="1"/>
  <c r="E86" i="1"/>
  <c r="E94" i="1"/>
  <c r="E102" i="1"/>
  <c r="D22" i="1"/>
  <c r="D30" i="1"/>
  <c r="D38" i="1"/>
  <c r="D46" i="1"/>
  <c r="D54" i="1"/>
  <c r="D62" i="1"/>
  <c r="D70" i="1"/>
  <c r="D78" i="1"/>
  <c r="D86" i="1"/>
  <c r="D94" i="1"/>
  <c r="D102" i="1"/>
  <c r="F32" i="1"/>
  <c r="F64" i="1"/>
  <c r="F96" i="1"/>
  <c r="E60" i="1"/>
  <c r="D36" i="1"/>
  <c r="D68" i="1"/>
  <c r="E61" i="1"/>
  <c r="E101" i="1"/>
  <c r="D45" i="1"/>
  <c r="D77" i="1"/>
  <c r="F19" i="1"/>
  <c r="F27" i="1"/>
  <c r="F35" i="1"/>
  <c r="F43" i="1"/>
  <c r="F51" i="1"/>
  <c r="F59" i="1"/>
  <c r="F67" i="1"/>
  <c r="F75" i="1"/>
  <c r="F83" i="1"/>
  <c r="F91" i="1"/>
  <c r="F99" i="1"/>
  <c r="E23" i="1"/>
  <c r="E31" i="1"/>
  <c r="E39" i="1"/>
  <c r="E47" i="1"/>
  <c r="E55" i="1"/>
  <c r="E63" i="1"/>
  <c r="E71" i="1"/>
  <c r="E79" i="1"/>
  <c r="E87" i="1"/>
  <c r="E95" i="1"/>
  <c r="E103" i="1"/>
  <c r="D23" i="1"/>
  <c r="D31" i="1"/>
  <c r="D39" i="1"/>
  <c r="D47" i="1"/>
  <c r="D55" i="1"/>
  <c r="D63" i="1"/>
  <c r="D71" i="1"/>
  <c r="D79" i="1"/>
  <c r="D87" i="1"/>
  <c r="D95" i="1"/>
  <c r="D103" i="1"/>
  <c r="F56" i="1"/>
  <c r="E28" i="1"/>
  <c r="E76" i="1"/>
  <c r="D44" i="1"/>
  <c r="D84" i="1"/>
  <c r="D21" i="1"/>
  <c r="D61" i="1"/>
  <c r="E24" i="1"/>
  <c r="E32" i="1"/>
  <c r="E40" i="1"/>
  <c r="E48" i="1"/>
  <c r="E56" i="1"/>
  <c r="E64" i="1"/>
  <c r="E72" i="1"/>
  <c r="E80" i="1"/>
  <c r="E88" i="1"/>
  <c r="E96" i="1"/>
  <c r="E104" i="1"/>
  <c r="D24" i="1"/>
  <c r="D32" i="1"/>
  <c r="D40" i="1"/>
  <c r="D48" i="1"/>
  <c r="D56" i="1"/>
  <c r="D64" i="1"/>
  <c r="D72" i="1"/>
  <c r="D80" i="1"/>
  <c r="D88" i="1"/>
  <c r="D96" i="1"/>
  <c r="D104" i="1"/>
  <c r="F48" i="1"/>
  <c r="F88" i="1"/>
  <c r="E36" i="1"/>
  <c r="E68" i="1"/>
  <c r="E84" i="1"/>
  <c r="E92" i="1"/>
  <c r="E100" i="1"/>
  <c r="D60" i="1"/>
  <c r="E29" i="1"/>
  <c r="E69" i="1"/>
  <c r="D37" i="1"/>
  <c r="D101" i="1"/>
  <c r="E25" i="1"/>
  <c r="E33" i="1"/>
  <c r="E41" i="1"/>
  <c r="E49" i="1"/>
  <c r="E57" i="1"/>
  <c r="E65" i="1"/>
  <c r="E73" i="1"/>
  <c r="E81" i="1"/>
  <c r="E89" i="1"/>
  <c r="E97" i="1"/>
  <c r="E105" i="1"/>
  <c r="D25" i="1"/>
  <c r="D33" i="1"/>
  <c r="D41" i="1"/>
  <c r="D49" i="1"/>
  <c r="D57" i="1"/>
  <c r="D65" i="1"/>
  <c r="D73" i="1"/>
  <c r="D81" i="1"/>
  <c r="D89" i="1"/>
  <c r="D97" i="1"/>
  <c r="D105" i="1"/>
  <c r="D100" i="1"/>
  <c r="E37" i="1"/>
  <c r="E93" i="1"/>
  <c r="D69" i="1"/>
  <c r="E26" i="1"/>
  <c r="E34" i="1"/>
  <c r="E42" i="1"/>
  <c r="E50" i="1"/>
  <c r="E58" i="1"/>
  <c r="E66" i="1"/>
  <c r="E74" i="1"/>
  <c r="E82" i="1"/>
  <c r="E90" i="1"/>
  <c r="E98" i="1"/>
  <c r="E106" i="1"/>
  <c r="D26" i="1"/>
  <c r="D34" i="1"/>
  <c r="D42" i="1"/>
  <c r="D50" i="1"/>
  <c r="D58" i="1"/>
  <c r="D66" i="1"/>
  <c r="D74" i="1"/>
  <c r="D82" i="1"/>
  <c r="D90" i="1"/>
  <c r="D98" i="1"/>
  <c r="D106" i="1"/>
  <c r="F40" i="1"/>
  <c r="F80" i="1"/>
  <c r="E52" i="1"/>
  <c r="D52" i="1"/>
  <c r="D92" i="1"/>
  <c r="E45" i="1"/>
  <c r="E77" i="1"/>
  <c r="D29" i="1"/>
  <c r="D93" i="1"/>
  <c r="D19" i="1"/>
  <c r="M6" i="1" l="1"/>
  <c r="M104" i="1" l="1"/>
  <c r="N104" i="1"/>
  <c r="N16" i="1"/>
  <c r="M16" i="1"/>
  <c r="M29" i="1"/>
  <c r="N29" i="1"/>
  <c r="N26" i="1"/>
  <c r="M26" i="1"/>
  <c r="M48" i="1"/>
  <c r="N48" i="1"/>
  <c r="M36" i="1"/>
  <c r="N36" i="1"/>
  <c r="N66" i="1"/>
  <c r="M66" i="1"/>
  <c r="N49" i="1"/>
  <c r="M49" i="1"/>
  <c r="M67" i="1"/>
  <c r="N67" i="1"/>
  <c r="N95" i="1"/>
  <c r="M95" i="1"/>
  <c r="M102" i="1"/>
  <c r="N102" i="1"/>
  <c r="M94" i="1"/>
  <c r="N94" i="1"/>
  <c r="N86" i="1"/>
  <c r="M86" i="1"/>
  <c r="N24" i="1"/>
  <c r="M24" i="1"/>
  <c r="M5" i="1"/>
  <c r="M37" i="1"/>
  <c r="N37" i="1"/>
  <c r="N34" i="1"/>
  <c r="M34" i="1"/>
  <c r="N56" i="1"/>
  <c r="M56" i="1"/>
  <c r="M46" i="1"/>
  <c r="N46" i="1"/>
  <c r="M74" i="1"/>
  <c r="N74" i="1"/>
  <c r="N57" i="1"/>
  <c r="M57" i="1"/>
  <c r="N75" i="1"/>
  <c r="M75" i="1"/>
  <c r="N103" i="1"/>
  <c r="M103" i="1"/>
  <c r="N101" i="1"/>
  <c r="M101" i="1"/>
  <c r="N93" i="1"/>
  <c r="M93" i="1"/>
  <c r="N85" i="1"/>
  <c r="M85" i="1"/>
  <c r="N32" i="1"/>
  <c r="M32" i="1"/>
  <c r="M4" i="1"/>
  <c r="N7" i="1"/>
  <c r="M7" i="1"/>
  <c r="M11" i="1"/>
  <c r="N11" i="1"/>
  <c r="N47" i="1"/>
  <c r="M47" i="1"/>
  <c r="N45" i="1"/>
  <c r="M45" i="1"/>
  <c r="N64" i="1"/>
  <c r="M64" i="1"/>
  <c r="M54" i="1"/>
  <c r="N54" i="1"/>
  <c r="M44" i="1"/>
  <c r="N44" i="1"/>
  <c r="M65" i="1"/>
  <c r="N65" i="1"/>
  <c r="M105" i="1"/>
  <c r="N105" i="1"/>
  <c r="M87" i="1"/>
  <c r="N87" i="1"/>
  <c r="N100" i="1"/>
  <c r="M100" i="1"/>
  <c r="N92" i="1"/>
  <c r="M92" i="1"/>
  <c r="M84" i="1"/>
  <c r="N84" i="1"/>
  <c r="M40" i="1"/>
  <c r="N40" i="1"/>
  <c r="M9" i="1"/>
  <c r="N9" i="1"/>
  <c r="M38" i="1"/>
  <c r="N38" i="1"/>
  <c r="M19" i="1"/>
  <c r="N19" i="1"/>
  <c r="N55" i="1"/>
  <c r="M55" i="1"/>
  <c r="N53" i="1"/>
  <c r="M53" i="1"/>
  <c r="N72" i="1"/>
  <c r="M72" i="1"/>
  <c r="N62" i="1"/>
  <c r="M62" i="1"/>
  <c r="M52" i="1"/>
  <c r="N52" i="1"/>
  <c r="M73" i="1"/>
  <c r="N73" i="1"/>
  <c r="N89" i="1"/>
  <c r="M89" i="1"/>
  <c r="M99" i="1"/>
  <c r="N99" i="1"/>
  <c r="M91" i="1"/>
  <c r="N91" i="1"/>
  <c r="N83" i="1"/>
  <c r="M83" i="1"/>
  <c r="N17" i="1"/>
  <c r="M17" i="1"/>
  <c r="N27" i="1"/>
  <c r="M27" i="1"/>
  <c r="M63" i="1"/>
  <c r="N63" i="1"/>
  <c r="N61" i="1"/>
  <c r="M61" i="1"/>
  <c r="M78" i="1"/>
  <c r="N78" i="1"/>
  <c r="N70" i="1"/>
  <c r="M70" i="1"/>
  <c r="N60" i="1"/>
  <c r="M60" i="1"/>
  <c r="M81" i="1"/>
  <c r="N81" i="1"/>
  <c r="M110" i="1"/>
  <c r="N110" i="1"/>
  <c r="M106" i="1"/>
  <c r="N106" i="1"/>
  <c r="N98" i="1"/>
  <c r="M98" i="1"/>
  <c r="N90" i="1"/>
  <c r="M90" i="1"/>
  <c r="N82" i="1"/>
  <c r="M82" i="1"/>
  <c r="M14" i="1"/>
  <c r="N14" i="1"/>
  <c r="M25" i="1"/>
  <c r="N25" i="1"/>
  <c r="M15" i="1"/>
  <c r="N15" i="1"/>
  <c r="M35" i="1"/>
  <c r="N35" i="1"/>
  <c r="N71" i="1"/>
  <c r="M71" i="1"/>
  <c r="N69" i="1"/>
  <c r="M69" i="1"/>
  <c r="N12" i="1"/>
  <c r="M12" i="1"/>
  <c r="M42" i="1"/>
  <c r="N42" i="1"/>
  <c r="N68" i="1"/>
  <c r="M68" i="1"/>
  <c r="N43" i="1"/>
  <c r="M43" i="1"/>
  <c r="N109" i="1"/>
  <c r="M109" i="1"/>
  <c r="N79" i="1"/>
  <c r="M79" i="1"/>
  <c r="N22" i="1"/>
  <c r="M22" i="1"/>
  <c r="N33" i="1"/>
  <c r="M33" i="1"/>
  <c r="N23" i="1"/>
  <c r="M23" i="1"/>
  <c r="N13" i="1"/>
  <c r="M13" i="1"/>
  <c r="N10" i="1"/>
  <c r="M10" i="1"/>
  <c r="N77" i="1"/>
  <c r="M77" i="1"/>
  <c r="N20" i="1"/>
  <c r="M20" i="1"/>
  <c r="N50" i="1"/>
  <c r="M50" i="1"/>
  <c r="N76" i="1"/>
  <c r="M76" i="1"/>
  <c r="N51" i="1"/>
  <c r="M51" i="1"/>
  <c r="M108" i="1"/>
  <c r="N108" i="1"/>
  <c r="M97" i="1"/>
  <c r="N97" i="1"/>
  <c r="M96" i="1"/>
  <c r="N96" i="1"/>
  <c r="M88" i="1"/>
  <c r="N88" i="1"/>
  <c r="M80" i="1"/>
  <c r="N80" i="1"/>
  <c r="N8" i="1"/>
  <c r="M8" i="1"/>
  <c r="M30" i="1"/>
  <c r="N30" i="1"/>
  <c r="M31" i="1"/>
  <c r="N31" i="1"/>
  <c r="M21" i="1"/>
  <c r="N21" i="1"/>
  <c r="N18" i="1"/>
  <c r="M18" i="1"/>
  <c r="N39" i="1"/>
  <c r="M39" i="1"/>
  <c r="M28" i="1"/>
  <c r="N28" i="1"/>
  <c r="M58" i="1"/>
  <c r="N58" i="1"/>
  <c r="M41" i="1"/>
  <c r="N41" i="1"/>
  <c r="M59" i="1"/>
  <c r="N59" i="1"/>
  <c r="N107" i="1"/>
  <c r="M107" i="1"/>
  <c r="M5" i="6" l="1"/>
  <c r="M6" i="6"/>
  <c r="N101" i="6"/>
  <c r="M101" i="6"/>
  <c r="M85" i="6"/>
  <c r="N85" i="6"/>
  <c r="N7" i="6"/>
  <c r="M7" i="6"/>
  <c r="N24" i="6"/>
  <c r="M24" i="6"/>
  <c r="N45" i="6"/>
  <c r="M45" i="6"/>
  <c r="N27" i="6"/>
  <c r="M27" i="6"/>
  <c r="M29" i="6"/>
  <c r="N29" i="6"/>
  <c r="N26" i="6"/>
  <c r="M26" i="6"/>
  <c r="N55" i="6"/>
  <c r="M55" i="6"/>
  <c r="N74" i="6"/>
  <c r="M74" i="6"/>
  <c r="M57" i="6"/>
  <c r="N57" i="6"/>
  <c r="N99" i="6"/>
  <c r="M99" i="6"/>
  <c r="M93" i="6"/>
  <c r="N93" i="6"/>
  <c r="N100" i="6"/>
  <c r="M100" i="6"/>
  <c r="M92" i="6"/>
  <c r="N92" i="6"/>
  <c r="N84" i="6"/>
  <c r="M84" i="6"/>
  <c r="N15" i="6"/>
  <c r="M15" i="6"/>
  <c r="M32" i="6"/>
  <c r="N32" i="6"/>
  <c r="M61" i="6"/>
  <c r="N61" i="6"/>
  <c r="M35" i="6"/>
  <c r="N35" i="6"/>
  <c r="N37" i="6"/>
  <c r="M37" i="6"/>
  <c r="N34" i="6"/>
  <c r="M34" i="6"/>
  <c r="M63" i="6"/>
  <c r="N63" i="6"/>
  <c r="N44" i="6"/>
  <c r="M44" i="6"/>
  <c r="N65" i="6"/>
  <c r="M65" i="6"/>
  <c r="M91" i="6"/>
  <c r="N91" i="6"/>
  <c r="M83" i="6"/>
  <c r="N83" i="6"/>
  <c r="N23" i="6"/>
  <c r="M23" i="6"/>
  <c r="M9" i="6"/>
  <c r="N9" i="6"/>
  <c r="N48" i="6"/>
  <c r="M48" i="6"/>
  <c r="N46" i="6"/>
  <c r="M46" i="6"/>
  <c r="M39" i="6"/>
  <c r="N39" i="6"/>
  <c r="N71" i="6"/>
  <c r="M71" i="6"/>
  <c r="M52" i="6"/>
  <c r="N52" i="6"/>
  <c r="M73" i="6"/>
  <c r="N73" i="6"/>
  <c r="M110" i="6"/>
  <c r="N110" i="6"/>
  <c r="M98" i="6"/>
  <c r="N98" i="6"/>
  <c r="N90" i="6"/>
  <c r="M90" i="6"/>
  <c r="N82" i="6"/>
  <c r="M82" i="6"/>
  <c r="M78" i="6"/>
  <c r="N78" i="6"/>
  <c r="N31" i="6"/>
  <c r="M31" i="6"/>
  <c r="M40" i="6"/>
  <c r="N40" i="6"/>
  <c r="M17" i="6"/>
  <c r="N17" i="6"/>
  <c r="N56" i="6"/>
  <c r="M56" i="6"/>
  <c r="M54" i="6"/>
  <c r="N54" i="6"/>
  <c r="N12" i="6"/>
  <c r="M12" i="6"/>
  <c r="M77" i="6"/>
  <c r="N77" i="6"/>
  <c r="N60" i="6"/>
  <c r="M60" i="6"/>
  <c r="M43" i="6"/>
  <c r="N43" i="6"/>
  <c r="M109" i="6"/>
  <c r="N109" i="6"/>
  <c r="M97" i="6"/>
  <c r="N97" i="6"/>
  <c r="M89" i="6"/>
  <c r="N89" i="6"/>
  <c r="M80" i="6"/>
  <c r="N80" i="6"/>
  <c r="M14" i="6"/>
  <c r="N14" i="6"/>
  <c r="M25" i="6"/>
  <c r="N25" i="6"/>
  <c r="M64" i="6"/>
  <c r="N64" i="6"/>
  <c r="N62" i="6"/>
  <c r="M62" i="6"/>
  <c r="M20" i="6"/>
  <c r="N20" i="6"/>
  <c r="M42" i="6"/>
  <c r="N42" i="6"/>
  <c r="M68" i="6"/>
  <c r="N68" i="6"/>
  <c r="M51" i="6"/>
  <c r="N51" i="6"/>
  <c r="M108" i="6"/>
  <c r="N108" i="6"/>
  <c r="N105" i="6"/>
  <c r="M105" i="6"/>
  <c r="M96" i="6"/>
  <c r="N96" i="6"/>
  <c r="M88" i="6"/>
  <c r="N88" i="6"/>
  <c r="N81" i="6"/>
  <c r="M81" i="6"/>
  <c r="M22" i="6"/>
  <c r="N22" i="6"/>
  <c r="N33" i="6"/>
  <c r="M33" i="6"/>
  <c r="M72" i="6"/>
  <c r="N72" i="6"/>
  <c r="M70" i="6"/>
  <c r="N70" i="6"/>
  <c r="N28" i="6"/>
  <c r="M28" i="6"/>
  <c r="M50" i="6"/>
  <c r="N50" i="6"/>
  <c r="N76" i="6"/>
  <c r="M76" i="6"/>
  <c r="N59" i="6"/>
  <c r="M59" i="6"/>
  <c r="M107" i="6"/>
  <c r="N107" i="6"/>
  <c r="M104" i="6"/>
  <c r="N104" i="6"/>
  <c r="M95" i="6"/>
  <c r="N95" i="6"/>
  <c r="N87" i="6"/>
  <c r="M87" i="6"/>
  <c r="N79" i="6"/>
  <c r="M79" i="6"/>
  <c r="M53" i="6"/>
  <c r="N53" i="6"/>
  <c r="M8" i="6"/>
  <c r="N8" i="6"/>
  <c r="N30" i="6"/>
  <c r="M30" i="6"/>
  <c r="N11" i="6"/>
  <c r="M11" i="6"/>
  <c r="M13" i="6"/>
  <c r="N13" i="6"/>
  <c r="N10" i="6"/>
  <c r="M10" i="6"/>
  <c r="M36" i="6"/>
  <c r="N36" i="6"/>
  <c r="N58" i="6"/>
  <c r="M58" i="6"/>
  <c r="N41" i="6"/>
  <c r="M41" i="6"/>
  <c r="M67" i="6"/>
  <c r="N67" i="6"/>
  <c r="N106" i="6"/>
  <c r="M106" i="6"/>
  <c r="M103" i="6"/>
  <c r="N103" i="6"/>
  <c r="N102" i="6"/>
  <c r="M102" i="6"/>
  <c r="N94" i="6"/>
  <c r="M94" i="6"/>
  <c r="M86" i="6"/>
  <c r="N86" i="6"/>
  <c r="M4" i="6"/>
  <c r="N69" i="6"/>
  <c r="M69" i="6"/>
  <c r="M16" i="6"/>
  <c r="N16" i="6"/>
  <c r="N38" i="6"/>
  <c r="M38" i="6"/>
  <c r="N19" i="6"/>
  <c r="M19" i="6"/>
  <c r="N21" i="6"/>
  <c r="M21" i="6"/>
  <c r="M18" i="6"/>
  <c r="N18" i="6"/>
  <c r="M47" i="6"/>
  <c r="N47" i="6"/>
  <c r="N66" i="6"/>
  <c r="M66" i="6"/>
  <c r="M49" i="6"/>
  <c r="N49" i="6"/>
  <c r="N75" i="6"/>
  <c r="M75" i="6"/>
</calcChain>
</file>

<file path=xl/sharedStrings.xml><?xml version="1.0" encoding="utf-8"?>
<sst xmlns="http://schemas.openxmlformats.org/spreadsheetml/2006/main" count="1622" uniqueCount="273">
  <si>
    <t>GDP NSA</t>
  </si>
  <si>
    <t>Exchange Rate</t>
  </si>
  <si>
    <t>Inflation NSA</t>
  </si>
  <si>
    <t>Index</t>
  </si>
  <si>
    <t>Ydt</t>
  </si>
  <si>
    <t>12M</t>
  </si>
  <si>
    <t>YoY</t>
  </si>
  <si>
    <t>QoQ*</t>
  </si>
  <si>
    <t>eop</t>
  </si>
  <si>
    <t>Avg</t>
  </si>
  <si>
    <t>Index (eop)</t>
  </si>
  <si>
    <t>QoQ</t>
  </si>
  <si>
    <t>2002 - I</t>
  </si>
  <si>
    <t>2002 - II</t>
  </si>
  <si>
    <t>2002 - III</t>
  </si>
  <si>
    <t>2002 - IV</t>
  </si>
  <si>
    <t>2003 - I</t>
  </si>
  <si>
    <t>2003 - II</t>
  </si>
  <si>
    <t>2003 - III</t>
  </si>
  <si>
    <t>2003 - IV</t>
  </si>
  <si>
    <t>2004 - I</t>
  </si>
  <si>
    <t>2004 - II</t>
  </si>
  <si>
    <t>2004 - III</t>
  </si>
  <si>
    <t>2004 - IV</t>
  </si>
  <si>
    <t>2005 - I</t>
  </si>
  <si>
    <t>2005 - II</t>
  </si>
  <si>
    <t>2005 - III</t>
  </si>
  <si>
    <t>2005 - IV</t>
  </si>
  <si>
    <t>2006 - I</t>
  </si>
  <si>
    <t>2006 - II</t>
  </si>
  <si>
    <t>2006 - III</t>
  </si>
  <si>
    <t>2006 - IV</t>
  </si>
  <si>
    <t>2007 - I</t>
  </si>
  <si>
    <t>2007 - II</t>
  </si>
  <si>
    <t>2007 - III</t>
  </si>
  <si>
    <t>2007 - IV</t>
  </si>
  <si>
    <t>2008 - I</t>
  </si>
  <si>
    <t>2008 - II</t>
  </si>
  <si>
    <t>2008 - III</t>
  </si>
  <si>
    <t>2008 - IV</t>
  </si>
  <si>
    <t>2009 - I</t>
  </si>
  <si>
    <t>2009 - II</t>
  </si>
  <si>
    <t>2009 - III</t>
  </si>
  <si>
    <t>2009 - IV</t>
  </si>
  <si>
    <t>2010 - I</t>
  </si>
  <si>
    <t>2010 - II</t>
  </si>
  <si>
    <t>2010 - III</t>
  </si>
  <si>
    <t>2010 - IV</t>
  </si>
  <si>
    <t>2011 - I</t>
  </si>
  <si>
    <t>2011 - II</t>
  </si>
  <si>
    <t>2011 - III</t>
  </si>
  <si>
    <t>2011 - IV</t>
  </si>
  <si>
    <t>2012 - I</t>
  </si>
  <si>
    <t>2012 - II</t>
  </si>
  <si>
    <t>2012 - III</t>
  </si>
  <si>
    <t>2012 - IV</t>
  </si>
  <si>
    <t>2013 - I</t>
  </si>
  <si>
    <t>2013 - II</t>
  </si>
  <si>
    <t>2013 - III</t>
  </si>
  <si>
    <t>2013 - IV</t>
  </si>
  <si>
    <t>2014 - I</t>
  </si>
  <si>
    <t>2014 - II</t>
  </si>
  <si>
    <t>2014 - III</t>
  </si>
  <si>
    <t>2014 - IV</t>
  </si>
  <si>
    <t>2015 - I</t>
  </si>
  <si>
    <t>2015 - II</t>
  </si>
  <si>
    <t>2015 - III</t>
  </si>
  <si>
    <t>2015 - IV</t>
  </si>
  <si>
    <t>2016 - I</t>
  </si>
  <si>
    <t>2016 - II</t>
  </si>
  <si>
    <t>2016 - III</t>
  </si>
  <si>
    <t>2016 - IV</t>
  </si>
  <si>
    <t>2017 - I</t>
  </si>
  <si>
    <t>2017 - II</t>
  </si>
  <si>
    <t>2017 - III</t>
  </si>
  <si>
    <t>2017 - IV</t>
  </si>
  <si>
    <t>2018 - I</t>
  </si>
  <si>
    <t>2018 - II</t>
  </si>
  <si>
    <t>2018 - III</t>
  </si>
  <si>
    <t>2018 - IV</t>
  </si>
  <si>
    <t>2019 - I</t>
  </si>
  <si>
    <t>2019 - II</t>
  </si>
  <si>
    <t>2019 - III</t>
  </si>
  <si>
    <t>2019 - IV</t>
  </si>
  <si>
    <t>2020 - I</t>
  </si>
  <si>
    <t>2020 - II</t>
  </si>
  <si>
    <t>2020 - III</t>
  </si>
  <si>
    <t>2020 - IV</t>
  </si>
  <si>
    <t xml:space="preserve">* Index SA </t>
  </si>
  <si>
    <t>Exchange Rate - ARG  / USD  (end of period)</t>
  </si>
  <si>
    <t>Monetary Policy Rate **</t>
  </si>
  <si>
    <t>2021 - I</t>
  </si>
  <si>
    <t>2021 - II</t>
  </si>
  <si>
    <t>2021 - III</t>
  </si>
  <si>
    <t>2021 - IV</t>
  </si>
  <si>
    <t>2022 - I</t>
  </si>
  <si>
    <t>2022 - II</t>
  </si>
  <si>
    <t>2022 - III</t>
  </si>
  <si>
    <t>2022 - IV</t>
  </si>
  <si>
    <t>2023 - I</t>
  </si>
  <si>
    <t>2023 - II</t>
  </si>
  <si>
    <t>2023 - III</t>
  </si>
  <si>
    <t>2023 - IV</t>
  </si>
  <si>
    <t>2025F</t>
  </si>
  <si>
    <t>2024 - I</t>
  </si>
  <si>
    <t>2024 - II</t>
  </si>
  <si>
    <t>2024 - III</t>
  </si>
  <si>
    <t>2024 - IV</t>
  </si>
  <si>
    <t>2025 - I</t>
  </si>
  <si>
    <t>2025 - II</t>
  </si>
  <si>
    <t>2025 - III</t>
  </si>
  <si>
    <t>2025 - IV</t>
  </si>
  <si>
    <t>2026F</t>
  </si>
  <si>
    <t>2026 - I</t>
  </si>
  <si>
    <t>2026 - II</t>
  </si>
  <si>
    <t>2026 - III</t>
  </si>
  <si>
    <t>2026 - IV</t>
  </si>
  <si>
    <t>CPI %</t>
  </si>
  <si>
    <t>GDP %</t>
  </si>
  <si>
    <t xml:space="preserve">**  From December 2015 and December 2016 Lebac 35 days rate. From December 2016 center of the corridor 7 day repo rate </t>
  </si>
  <si>
    <t>Monetary Policy Rate - % (end of period)</t>
  </si>
  <si>
    <t>2027F</t>
  </si>
  <si>
    <t>2027 - I</t>
  </si>
  <si>
    <t>2027 - II</t>
  </si>
  <si>
    <t>2027 - III</t>
  </si>
  <si>
    <t>2027 - IV</t>
  </si>
  <si>
    <t>2028 - I</t>
  </si>
  <si>
    <t>2028 - II</t>
  </si>
  <si>
    <t>2028 - III</t>
  </si>
  <si>
    <t>2028 - IV</t>
  </si>
  <si>
    <t>2028F</t>
  </si>
  <si>
    <t>Exchange Rate - PEN  / USD  (end of period)</t>
  </si>
  <si>
    <t xml:space="preserve"> 2008-IV </t>
  </si>
  <si>
    <t xml:space="preserve"> 2008-III </t>
  </si>
  <si>
    <t xml:space="preserve"> 2008-II </t>
  </si>
  <si>
    <t xml:space="preserve"> 2008-I </t>
  </si>
  <si>
    <t xml:space="preserve"> 2007-IV </t>
  </si>
  <si>
    <t xml:space="preserve"> 2007-III </t>
  </si>
  <si>
    <t xml:space="preserve"> 2007-II </t>
  </si>
  <si>
    <t xml:space="preserve"> 2007-I </t>
  </si>
  <si>
    <t xml:space="preserve"> 2006-IV </t>
  </si>
  <si>
    <t xml:space="preserve"> 2006-III </t>
  </si>
  <si>
    <t xml:space="preserve"> 2006-II </t>
  </si>
  <si>
    <t xml:space="preserve"> 2006-I </t>
  </si>
  <si>
    <t xml:space="preserve"> 2005-IV </t>
  </si>
  <si>
    <t xml:space="preserve"> 2005-III </t>
  </si>
  <si>
    <t xml:space="preserve"> 2005-II </t>
  </si>
  <si>
    <t xml:space="preserve"> 2005-I </t>
  </si>
  <si>
    <t xml:space="preserve"> 2004-IV </t>
  </si>
  <si>
    <t xml:space="preserve"> 2004-III </t>
  </si>
  <si>
    <t xml:space="preserve"> 2004-II </t>
  </si>
  <si>
    <t xml:space="preserve"> 2004-I </t>
  </si>
  <si>
    <t xml:space="preserve"> 2003-IV </t>
  </si>
  <si>
    <t xml:space="preserve"> 2003-III </t>
  </si>
  <si>
    <t xml:space="preserve"> 2003-II </t>
  </si>
  <si>
    <t xml:space="preserve"> 2003-I </t>
  </si>
  <si>
    <t>2001 - IV</t>
  </si>
  <si>
    <t>2001 - III</t>
  </si>
  <si>
    <t>2001 - II</t>
  </si>
  <si>
    <t>2001 - I</t>
  </si>
  <si>
    <t>2000 - IV</t>
  </si>
  <si>
    <t>2000 - III</t>
  </si>
  <si>
    <t>2000 - II</t>
  </si>
  <si>
    <t>2000 - I</t>
  </si>
  <si>
    <t>1999 - IV</t>
  </si>
  <si>
    <t>1999 - III</t>
  </si>
  <si>
    <t>1999 - II</t>
  </si>
  <si>
    <t>1999 - I</t>
  </si>
  <si>
    <t>1998 - IV</t>
  </si>
  <si>
    <t>1998 - III</t>
  </si>
  <si>
    <t>1998 - II</t>
  </si>
  <si>
    <t>1998 - I</t>
  </si>
  <si>
    <t>1997 - IV</t>
  </si>
  <si>
    <t>1997 - III</t>
  </si>
  <si>
    <t>1997 - II</t>
  </si>
  <si>
    <t>1997 - I</t>
  </si>
  <si>
    <t>1996 - IV</t>
  </si>
  <si>
    <t>1996 - III</t>
  </si>
  <si>
    <t>1996 - II</t>
  </si>
  <si>
    <t>1996 - I</t>
  </si>
  <si>
    <t>1995 - IV</t>
  </si>
  <si>
    <t>1995 - III</t>
  </si>
  <si>
    <t>1995 - II</t>
  </si>
  <si>
    <t>1995 - I</t>
  </si>
  <si>
    <t>1994 - IV</t>
  </si>
  <si>
    <t>1994 - III</t>
  </si>
  <si>
    <t>1994 - II</t>
  </si>
  <si>
    <t>1994 - I</t>
  </si>
  <si>
    <t>1993 - IV</t>
  </si>
  <si>
    <t>1993 - III</t>
  </si>
  <si>
    <t>1993 - II</t>
  </si>
  <si>
    <t>1993 - I</t>
  </si>
  <si>
    <t>1992 - IV</t>
  </si>
  <si>
    <t>1992 - III</t>
  </si>
  <si>
    <t>1992 - II</t>
  </si>
  <si>
    <t>1992 - I</t>
  </si>
  <si>
    <t>1991 - IV</t>
  </si>
  <si>
    <t>1991 - III</t>
  </si>
  <si>
    <t>1991 - II</t>
  </si>
  <si>
    <t>1991 - I</t>
  </si>
  <si>
    <t>Monetary Policy Rate</t>
  </si>
  <si>
    <t>Exchange Rate - MXN / USD  (end of period)</t>
  </si>
  <si>
    <t>* Index SA</t>
  </si>
  <si>
    <t>2024- IV</t>
  </si>
  <si>
    <t>2022- IV</t>
  </si>
  <si>
    <t>2022- I</t>
  </si>
  <si>
    <t>Index eop</t>
  </si>
  <si>
    <t>Exchange Rate - PYG  / USD  (end of period)</t>
  </si>
  <si>
    <t>Exchange Rate - CLP  / USD  (end of period)</t>
  </si>
  <si>
    <t>** Growth rate calculated from the CPI constructed with QoQ variations of 2018 CPI basket on historical 2013 CPI.</t>
  </si>
  <si>
    <t>YoY**</t>
  </si>
  <si>
    <t xml:space="preserve">Direct Investment in the country – % GDP </t>
  </si>
  <si>
    <t>Current account result – % GDP</t>
  </si>
  <si>
    <t>Imports – USD bn</t>
  </si>
  <si>
    <t>Exports – USD bn</t>
  </si>
  <si>
    <t>Trade balance – USD bn</t>
  </si>
  <si>
    <t xml:space="preserve">External Sector   </t>
  </si>
  <si>
    <t>BRL / USD – year avg</t>
  </si>
  <si>
    <t>BRL / USD – dec</t>
  </si>
  <si>
    <t xml:space="preserve">Gross Debt – % GDP </t>
  </si>
  <si>
    <t xml:space="preserve">Net Debt – % GDP </t>
  </si>
  <si>
    <r>
      <t>Nominal budget surplus – % GDP</t>
    </r>
    <r>
      <rPr>
        <vertAlign val="superscript"/>
        <sz val="10"/>
        <color theme="1"/>
        <rFont val="Arial"/>
        <family val="2"/>
      </rPr>
      <t xml:space="preserve"> </t>
    </r>
  </si>
  <si>
    <t xml:space="preserve">Primary budget surplus – % GDP </t>
  </si>
  <si>
    <t>Public Finances</t>
  </si>
  <si>
    <t>TLP (Real Rate) – eop</t>
  </si>
  <si>
    <t>TJLP (Nominal Rate) – eop</t>
  </si>
  <si>
    <t>CDI  - accumulated</t>
  </si>
  <si>
    <t>CDI  - eop (annual basis)</t>
  </si>
  <si>
    <t>Real interest rate (Selic/IPCA) – eop</t>
  </si>
  <si>
    <t>Selic – year avg</t>
  </si>
  <si>
    <t>Selic – eop</t>
  </si>
  <si>
    <t>Interest Rates</t>
  </si>
  <si>
    <t>IPA-M (wholesale prices)</t>
  </si>
  <si>
    <t>IGP-M</t>
  </si>
  <si>
    <t>INPC</t>
  </si>
  <si>
    <t>IPCA</t>
  </si>
  <si>
    <t>Inflation</t>
  </si>
  <si>
    <t>Unemployment Rate - year end</t>
  </si>
  <si>
    <t>Unemployment Rate - year avg</t>
  </si>
  <si>
    <t>Real GDP growth</t>
  </si>
  <si>
    <t>Nominal GDP – USD Bil.</t>
  </si>
  <si>
    <t>Nominal GDP – BRL Bil.</t>
  </si>
  <si>
    <t>Economic Activity</t>
  </si>
  <si>
    <t>Brazil</t>
  </si>
  <si>
    <t>Eurozone – CPI</t>
  </si>
  <si>
    <t>USA – CPI</t>
  </si>
  <si>
    <t>China – Real GDP growth</t>
  </si>
  <si>
    <t>Eurozone – Real GDP growth</t>
  </si>
  <si>
    <t>USA – Real GDP growth</t>
  </si>
  <si>
    <t>World – Real GDP growth*</t>
  </si>
  <si>
    <t xml:space="preserve">World </t>
  </si>
  <si>
    <t>Annual</t>
  </si>
  <si>
    <t>Quarterly</t>
  </si>
  <si>
    <t>CPI QoQ</t>
  </si>
  <si>
    <t>Ytd</t>
  </si>
  <si>
    <t>TLP (Real Rate)</t>
  </si>
  <si>
    <t>TJLP (Nominal Rate)</t>
  </si>
  <si>
    <t>Nominal GDP (BRL - '000): Personal Consumption</t>
  </si>
  <si>
    <t>Nominal GDP (BRL - '000)</t>
  </si>
  <si>
    <t>US Inflation</t>
  </si>
  <si>
    <t>IPA</t>
  </si>
  <si>
    <t>BRL/GBP</t>
  </si>
  <si>
    <t>BRL/EUR</t>
  </si>
  <si>
    <t>BRL/USD</t>
  </si>
  <si>
    <t>Selic</t>
  </si>
  <si>
    <t>GDP SA</t>
  </si>
  <si>
    <t>Exchange Rate - UYU / USD (end of period)</t>
  </si>
  <si>
    <t xml:space="preserve"> </t>
  </si>
  <si>
    <t>Exchange Rate - COP  / USD  (end of period)</t>
  </si>
  <si>
    <t>2019</t>
  </si>
  <si>
    <t>USA – Core CPI</t>
  </si>
  <si>
    <t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</si>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</sst>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[$-416]mmm\-yy;@"/>
    <numFmt numFmtId="167" formatCode="0.0%"/>
    <numFmt numFmtId="168" formatCode="0.0"/>
    <numFmt numFmtId="169" formatCode="_([$€]* #,##0.00_);_([$€]* \(#,##0.00\);_([$€]* &quot;-&quot;??_);_(@_)"/>
    <numFmt numFmtId="170" formatCode="General_)"/>
    <numFmt numFmtId="171" formatCode="#,##0,"/>
    <numFmt numFmtId="172" formatCode="#,##0,,"/>
    <numFmt numFmtId="173" formatCode="_([$€-2]* #,##0.00_);_([$€-2]* \(#,##0.00\);_([$€-2]* &quot;-&quot;??_)"/>
    <numFmt numFmtId="174" formatCode="_ [$€-2]\ * #,##0.00_ ;_ [$€-2]\ * \-#,##0.00_ ;_ [$€-2]\ * &quot;-&quot;??_ "/>
    <numFmt numFmtId="175" formatCode="#,#00"/>
    <numFmt numFmtId="176" formatCode="_-* #,##0.00\ _€_-;\-* #,##0.00\ _€_-;_-* &quot;-&quot;??\ _€_-;_-@_-"/>
    <numFmt numFmtId="177" formatCode="_-* #,##0.00\ &quot;€&quot;_-;\-* #,##0.00\ &quot;€&quot;_-;_-* &quot;-&quot;??\ &quot;€&quot;_-;_-@_-"/>
    <numFmt numFmtId="178" formatCode="#,##0.00_);\(#,##0.00\);&quot; --- &quot;"/>
    <numFmt numFmtId="179" formatCode="%#,#00"/>
    <numFmt numFmtId="180" formatCode="#.##000"/>
    <numFmt numFmtId="181" formatCode="0.00\ %"/>
    <numFmt numFmtId="182" formatCode="#\ ###\ ###\ ##0\ "/>
    <numFmt numFmtId="183" formatCode="&quot;$&quot;\ #,##0;&quot;$&quot;\ \-#,##0"/>
    <numFmt numFmtId="184" formatCode="#,"/>
    <numFmt numFmtId="185" formatCode="_ * #,##0.00_ ;_ * \-#,##0.00_ ;_ * &quot;-&quot;??_ ;_ @_ "/>
    <numFmt numFmtId="186" formatCode="[$-409]mmm\-yy;@"/>
    <numFmt numFmtId="187" formatCode="_ * #,##0_ ;_ * \-#,##0_ ;_ * &quot;-&quot;_ ;_ @_ "/>
    <numFmt numFmtId="188" formatCode="_(* #,##0_);_(* \(#,##0\);_(* &quot;-&quot;??_);_(@_)"/>
  </numFmts>
  <fonts count="14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color indexed="9"/>
      <name val="Calibri"/>
      <family val="2"/>
    </font>
    <font>
      <sz val="11"/>
      <color indexed="8"/>
      <name val="Calibri"/>
      <family val="2"/>
    </font>
    <font>
      <sz val="12"/>
      <color indexed="8"/>
      <name val="Arial"/>
      <family val="2"/>
    </font>
    <font>
      <b/>
      <i/>
      <sz val="10"/>
      <color indexed="8"/>
      <name val="Arial"/>
      <family val="2"/>
    </font>
    <font>
      <b/>
      <i/>
      <sz val="10"/>
      <color indexed="9"/>
      <name val="Arial"/>
      <family val="2"/>
    </font>
    <font>
      <b/>
      <sz val="10"/>
      <name val="Arial"/>
      <family val="2"/>
    </font>
    <font>
      <sz val="12"/>
      <color theme="1"/>
      <name val="Arial"/>
      <family val="2"/>
    </font>
    <font>
      <sz val="12"/>
      <color theme="1"/>
      <name val="Verdana"/>
      <family val="2"/>
    </font>
    <font>
      <sz val="10"/>
      <color indexed="8"/>
      <name val="Arial"/>
      <family val="2"/>
    </font>
    <font>
      <sz val="12"/>
      <color theme="0"/>
      <name val="Arial"/>
      <family val="2"/>
    </font>
    <font>
      <sz val="12"/>
      <color theme="0"/>
      <name val="Verdana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name val="Times New Roman"/>
      <family val="1"/>
    </font>
    <font>
      <sz val="10"/>
      <name val="Courier"/>
      <family val="3"/>
    </font>
    <font>
      <sz val="12"/>
      <color rgb="FF9C0006"/>
      <name val="Arial"/>
      <family val="2"/>
    </font>
    <font>
      <sz val="12"/>
      <color rgb="FF9C0006"/>
      <name val="Verdana"/>
      <family val="2"/>
    </font>
    <font>
      <sz val="8"/>
      <name val="SwitzerlandLight"/>
    </font>
    <font>
      <sz val="7"/>
      <name val="Times New Roman"/>
      <family val="1"/>
    </font>
    <font>
      <sz val="7"/>
      <name val="SwitzerlandLight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b/>
      <sz val="12"/>
      <color indexed="52"/>
      <name val="Arial"/>
      <family val="2"/>
    </font>
    <font>
      <b/>
      <sz val="12"/>
      <color indexed="10"/>
      <name val="Verdana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2"/>
      <color theme="0"/>
      <name val="Verdana"/>
      <family val="2"/>
    </font>
    <font>
      <b/>
      <sz val="12"/>
      <color theme="0"/>
      <name val="Arial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0"/>
      <name val="Trebuchet MS"/>
      <family val="2"/>
    </font>
    <font>
      <sz val="1"/>
      <color indexed="8"/>
      <name val="Courier"/>
      <family val="3"/>
    </font>
    <font>
      <sz val="11"/>
      <name val="Book Antiqua"/>
      <family val="1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sz val="12"/>
      <color rgb="FF006100"/>
      <name val="Verdana"/>
      <family val="2"/>
    </font>
    <font>
      <b/>
      <sz val="15"/>
      <color indexed="56"/>
      <name val="Arial"/>
      <family val="2"/>
    </font>
    <font>
      <b/>
      <sz val="15"/>
      <color indexed="62"/>
      <name val="Verdana"/>
      <family val="2"/>
    </font>
    <font>
      <b/>
      <sz val="13"/>
      <color indexed="56"/>
      <name val="Arial"/>
      <family val="2"/>
    </font>
    <font>
      <b/>
      <sz val="13"/>
      <color indexed="62"/>
      <name val="Verdana"/>
      <family val="2"/>
    </font>
    <font>
      <b/>
      <sz val="11"/>
      <color indexed="56"/>
      <name val="Arial"/>
      <family val="2"/>
    </font>
    <font>
      <b/>
      <sz val="11"/>
      <color indexed="62"/>
      <name val="Verdana"/>
      <family val="2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sz val="12"/>
      <color indexed="62"/>
      <name val="Arial"/>
      <family val="2"/>
    </font>
    <font>
      <sz val="12"/>
      <color indexed="62"/>
      <name val="Verdana"/>
      <family val="2"/>
    </font>
    <font>
      <sz val="12"/>
      <color indexed="52"/>
      <name val="Arial"/>
      <family val="2"/>
    </font>
    <font>
      <sz val="12"/>
      <color indexed="10"/>
      <name val="Verdana"/>
      <family val="2"/>
    </font>
    <font>
      <sz val="11"/>
      <name val="Times New Roman"/>
      <family val="1"/>
    </font>
    <font>
      <sz val="10"/>
      <color indexed="60"/>
      <name val="Arial"/>
      <family val="2"/>
    </font>
    <font>
      <sz val="11"/>
      <color indexed="60"/>
      <name val="Calibri"/>
      <family val="2"/>
    </font>
    <font>
      <sz val="12"/>
      <color indexed="60"/>
      <name val="Arial"/>
      <family val="2"/>
    </font>
    <font>
      <sz val="12"/>
      <color indexed="19"/>
      <name val="Verdana"/>
      <family val="2"/>
    </font>
    <font>
      <sz val="12"/>
      <name val="Arial"/>
      <family val="2"/>
    </font>
    <font>
      <sz val="12"/>
      <color indexed="8"/>
      <name val="Verdana"/>
      <family val="2"/>
    </font>
    <font>
      <i/>
      <sz val="10"/>
      <name val="Arial"/>
      <family val="2"/>
    </font>
    <font>
      <b/>
      <sz val="12"/>
      <color indexed="63"/>
      <name val="Arial"/>
      <family val="2"/>
    </font>
    <font>
      <b/>
      <sz val="12"/>
      <color indexed="63"/>
      <name val="Verdana"/>
      <family val="2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sz val="10"/>
      <name val="MS Sans Serif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4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"/>
      <color indexed="8"/>
      <name val="Courier"/>
      <family val="3"/>
    </font>
    <font>
      <b/>
      <sz val="11"/>
      <color indexed="8"/>
      <name val="Calibri"/>
      <family val="2"/>
    </font>
    <font>
      <b/>
      <sz val="12"/>
      <color theme="1"/>
      <name val="Arial"/>
      <family val="2"/>
    </font>
    <font>
      <b/>
      <sz val="12"/>
      <color theme="1"/>
      <name val="Verdana"/>
      <family val="2"/>
    </font>
    <font>
      <sz val="12"/>
      <color rgb="FFFF0000"/>
      <name val="Arial"/>
      <family val="2"/>
    </font>
    <font>
      <sz val="8"/>
      <name val="Verdana"/>
      <family val="2"/>
    </font>
    <font>
      <b/>
      <i/>
      <sz val="10"/>
      <name val="Arial"/>
      <family val="2"/>
    </font>
    <font>
      <b/>
      <sz val="10"/>
      <color theme="0"/>
      <name val="Arial"/>
      <family val="2"/>
    </font>
    <font>
      <b/>
      <i/>
      <sz val="10"/>
      <color indexed="62"/>
      <name val="Arial"/>
      <family val="2"/>
    </font>
    <font>
      <i/>
      <sz val="10"/>
      <color indexed="9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b/>
      <sz val="12"/>
      <color indexed="9"/>
      <name val="Arial"/>
      <family val="2"/>
    </font>
    <font>
      <sz val="12"/>
      <color indexed="30"/>
      <name val="Arial"/>
      <family val="2"/>
    </font>
    <font>
      <sz val="12"/>
      <color indexed="12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rgb="FFFF7800"/>
      <name val="Arial"/>
      <family val="2"/>
    </font>
    <font>
      <sz val="10"/>
      <color rgb="FF626262"/>
      <name val="Arial"/>
      <family val="2"/>
    </font>
    <font>
      <sz val="9"/>
      <color rgb="FF6E6E6E"/>
      <name val="Arial"/>
      <family val="2"/>
    </font>
    <font>
      <vertAlign val="superscript"/>
      <sz val="10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0"/>
      <color rgb="FFFF7800"/>
      <name val="Arial"/>
      <family val="2"/>
    </font>
    <font>
      <b/>
      <i/>
      <sz val="10"/>
      <color theme="0"/>
      <name val="Arial"/>
      <family val="2"/>
    </font>
    <font>
      <i/>
      <sz val="9"/>
      <name val="Arial"/>
      <family val="2"/>
    </font>
    <font>
      <sz val="10"/>
      <name val="Optane"/>
    </font>
    <font>
      <sz val="11"/>
      <color indexed="12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0"/>
      <color rgb="FF606060"/>
      <name val="Optane"/>
    </font>
    <font>
      <b/>
      <sz val="12"/>
      <color theme="1"/>
      <name val="Optane"/>
    </font>
    <font>
      <b/>
      <sz val="12"/>
      <color rgb="FF606060"/>
      <name val="Optane"/>
    </font>
    <font>
      <sz val="11"/>
      <name val="Optane"/>
    </font>
    <font>
      <b/>
      <sz val="11"/>
      <color theme="0" tint="-4.9989318521683403E-2"/>
      <name val="Arial"/>
      <family val="2"/>
    </font>
    <font>
      <b/>
      <sz val="11"/>
      <name val="Arial"/>
      <family val="2"/>
    </font>
    <font>
      <sz val="12"/>
      <name val="Optane"/>
    </font>
    <font>
      <sz val="8"/>
      <color theme="1"/>
      <name val="Verdana"/>
      <family val="2"/>
    </font>
    <font>
      <sz val="10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indexed="64"/>
      </patternFill>
    </fill>
    <fill>
      <patternFill patternType="solid">
        <fgColor indexed="9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7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9"/>
      </left>
      <right/>
      <top/>
      <bottom/>
      <diagonal/>
    </border>
    <border>
      <left/>
      <right style="medium">
        <color indexed="9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9"/>
      </left>
      <right/>
      <top style="thin">
        <color indexed="64"/>
      </top>
      <bottom style="thin">
        <color indexed="64"/>
      </bottom>
      <diagonal/>
    </border>
    <border>
      <left style="medium">
        <color indexed="9"/>
      </left>
      <right/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3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9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thin">
        <color indexed="64"/>
      </top>
      <bottom style="thin">
        <color indexed="64"/>
      </bottom>
      <diagonal/>
    </border>
    <border>
      <left style="medium">
        <color indexed="9"/>
      </left>
      <right/>
      <top style="thin">
        <color indexed="64"/>
      </top>
      <bottom style="medium">
        <color indexed="9"/>
      </bottom>
      <diagonal/>
    </border>
    <border>
      <left/>
      <right style="medium">
        <color indexed="9"/>
      </right>
      <top style="thin">
        <color indexed="64"/>
      </top>
      <bottom style="double">
        <color indexed="64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theme="0"/>
      </left>
      <right/>
      <top style="thin">
        <color auto="1"/>
      </top>
      <bottom style="thin">
        <color auto="1"/>
      </bottom>
      <diagonal/>
    </border>
    <border>
      <left/>
      <right style="medium">
        <color theme="0"/>
      </right>
      <top style="thin">
        <color auto="1"/>
      </top>
      <bottom style="thin">
        <color auto="1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4853">
    <xf numFmtId="0" fontId="0" fillId="0" borderId="0"/>
    <xf numFmtId="165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1" fillId="35" borderId="0" applyNumberFormat="0" applyBorder="0" applyAlignment="0" applyProtection="0"/>
    <xf numFmtId="0" fontId="31" fillId="37" borderId="0" applyNumberFormat="0" applyBorder="0" applyAlignment="0" applyProtection="0"/>
    <xf numFmtId="0" fontId="31" fillId="39" borderId="0" applyNumberFormat="0" applyBorder="0" applyAlignment="0" applyProtection="0"/>
    <xf numFmtId="0" fontId="31" fillId="41" borderId="0" applyNumberFormat="0" applyBorder="0" applyAlignment="0" applyProtection="0"/>
    <xf numFmtId="0" fontId="31" fillId="43" borderId="0" applyNumberFormat="0" applyBorder="0" applyAlignment="0" applyProtection="0"/>
    <xf numFmtId="0" fontId="31" fillId="42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5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7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39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5" fillId="22" borderId="0" applyNumberFormat="0" applyBorder="0" applyAlignment="0" applyProtection="0"/>
    <xf numFmtId="169" fontId="5" fillId="22" borderId="0" applyNumberFormat="0" applyBorder="0" applyAlignment="0" applyProtection="0"/>
    <xf numFmtId="169" fontId="5" fillId="22" borderId="0" applyNumberFormat="0" applyBorder="0" applyAlignment="0" applyProtection="0"/>
    <xf numFmtId="169" fontId="5" fillId="22" borderId="0" applyNumberFormat="0" applyBorder="0" applyAlignment="0" applyProtection="0"/>
    <xf numFmtId="169" fontId="5" fillId="22" borderId="0" applyNumberFormat="0" applyBorder="0" applyAlignment="0" applyProtection="0"/>
    <xf numFmtId="169" fontId="5" fillId="22" borderId="0" applyNumberFormat="0" applyBorder="0" applyAlignment="0" applyProtection="0"/>
    <xf numFmtId="169" fontId="5" fillId="22" borderId="0" applyNumberFormat="0" applyBorder="0" applyAlignment="0" applyProtection="0"/>
    <xf numFmtId="169" fontId="5" fillId="22" borderId="0" applyNumberFormat="0" applyBorder="0" applyAlignment="0" applyProtection="0"/>
    <xf numFmtId="169" fontId="5" fillId="22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5" fillId="26" borderId="0" applyNumberFormat="0" applyBorder="0" applyAlignment="0" applyProtection="0"/>
    <xf numFmtId="169" fontId="5" fillId="26" borderId="0" applyNumberFormat="0" applyBorder="0" applyAlignment="0" applyProtection="0"/>
    <xf numFmtId="169" fontId="5" fillId="26" borderId="0" applyNumberFormat="0" applyBorder="0" applyAlignment="0" applyProtection="0"/>
    <xf numFmtId="169" fontId="5" fillId="26" borderId="0" applyNumberFormat="0" applyBorder="0" applyAlignment="0" applyProtection="0"/>
    <xf numFmtId="169" fontId="5" fillId="26" borderId="0" applyNumberFormat="0" applyBorder="0" applyAlignment="0" applyProtection="0"/>
    <xf numFmtId="169" fontId="5" fillId="26" borderId="0" applyNumberFormat="0" applyBorder="0" applyAlignment="0" applyProtection="0"/>
    <xf numFmtId="169" fontId="5" fillId="26" borderId="0" applyNumberFormat="0" applyBorder="0" applyAlignment="0" applyProtection="0"/>
    <xf numFmtId="169" fontId="5" fillId="26" borderId="0" applyNumberFormat="0" applyBorder="0" applyAlignment="0" applyProtection="0"/>
    <xf numFmtId="169" fontId="5" fillId="26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3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5" fillId="30" borderId="0" applyNumberFormat="0" applyBorder="0" applyAlignment="0" applyProtection="0"/>
    <xf numFmtId="169" fontId="5" fillId="30" borderId="0" applyNumberFormat="0" applyBorder="0" applyAlignment="0" applyProtection="0"/>
    <xf numFmtId="169" fontId="5" fillId="30" borderId="0" applyNumberFormat="0" applyBorder="0" applyAlignment="0" applyProtection="0"/>
    <xf numFmtId="169" fontId="5" fillId="30" borderId="0" applyNumberFormat="0" applyBorder="0" applyAlignment="0" applyProtection="0"/>
    <xf numFmtId="169" fontId="5" fillId="30" borderId="0" applyNumberFormat="0" applyBorder="0" applyAlignment="0" applyProtection="0"/>
    <xf numFmtId="169" fontId="5" fillId="30" borderId="0" applyNumberFormat="0" applyBorder="0" applyAlignment="0" applyProtection="0"/>
    <xf numFmtId="169" fontId="5" fillId="30" borderId="0" applyNumberFormat="0" applyBorder="0" applyAlignment="0" applyProtection="0"/>
    <xf numFmtId="169" fontId="5" fillId="30" borderId="0" applyNumberFormat="0" applyBorder="0" applyAlignment="0" applyProtection="0"/>
    <xf numFmtId="169" fontId="5" fillId="30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169" fontId="24" fillId="42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1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44" borderId="0" applyNumberFormat="0" applyBorder="0" applyAlignment="0" applyProtection="0"/>
    <xf numFmtId="0" fontId="31" fillId="41" borderId="0" applyNumberFormat="0" applyBorder="0" applyAlignment="0" applyProtection="0"/>
    <xf numFmtId="0" fontId="31" fillId="36" borderId="0" applyNumberFormat="0" applyBorder="0" applyAlignment="0" applyProtection="0"/>
    <xf numFmtId="0" fontId="31" fillId="4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38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4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5" fillId="23" borderId="0" applyNumberFormat="0" applyBorder="0" applyAlignment="0" applyProtection="0"/>
    <xf numFmtId="169" fontId="5" fillId="23" borderId="0" applyNumberFormat="0" applyBorder="0" applyAlignment="0" applyProtection="0"/>
    <xf numFmtId="169" fontId="5" fillId="23" borderId="0" applyNumberFormat="0" applyBorder="0" applyAlignment="0" applyProtection="0"/>
    <xf numFmtId="169" fontId="5" fillId="23" borderId="0" applyNumberFormat="0" applyBorder="0" applyAlignment="0" applyProtection="0"/>
    <xf numFmtId="169" fontId="5" fillId="23" borderId="0" applyNumberFormat="0" applyBorder="0" applyAlignment="0" applyProtection="0"/>
    <xf numFmtId="169" fontId="5" fillId="23" borderId="0" applyNumberFormat="0" applyBorder="0" applyAlignment="0" applyProtection="0"/>
    <xf numFmtId="169" fontId="5" fillId="23" borderId="0" applyNumberFormat="0" applyBorder="0" applyAlignment="0" applyProtection="0"/>
    <xf numFmtId="169" fontId="5" fillId="23" borderId="0" applyNumberFormat="0" applyBorder="0" applyAlignment="0" applyProtection="0"/>
    <xf numFmtId="169" fontId="5" fillId="23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41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5" fillId="27" borderId="0" applyNumberFormat="0" applyBorder="0" applyAlignment="0" applyProtection="0"/>
    <xf numFmtId="169" fontId="5" fillId="27" borderId="0" applyNumberFormat="0" applyBorder="0" applyAlignment="0" applyProtection="0"/>
    <xf numFmtId="169" fontId="5" fillId="27" borderId="0" applyNumberFormat="0" applyBorder="0" applyAlignment="0" applyProtection="0"/>
    <xf numFmtId="169" fontId="5" fillId="27" borderId="0" applyNumberFormat="0" applyBorder="0" applyAlignment="0" applyProtection="0"/>
    <xf numFmtId="169" fontId="5" fillId="27" borderId="0" applyNumberFormat="0" applyBorder="0" applyAlignment="0" applyProtection="0"/>
    <xf numFmtId="169" fontId="5" fillId="27" borderId="0" applyNumberFormat="0" applyBorder="0" applyAlignment="0" applyProtection="0"/>
    <xf numFmtId="169" fontId="5" fillId="27" borderId="0" applyNumberFormat="0" applyBorder="0" applyAlignment="0" applyProtection="0"/>
    <xf numFmtId="169" fontId="5" fillId="27" borderId="0" applyNumberFormat="0" applyBorder="0" applyAlignment="0" applyProtection="0"/>
    <xf numFmtId="169" fontId="5" fillId="27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3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5" fillId="31" borderId="0" applyNumberFormat="0" applyBorder="0" applyAlignment="0" applyProtection="0"/>
    <xf numFmtId="169" fontId="5" fillId="31" borderId="0" applyNumberFormat="0" applyBorder="0" applyAlignment="0" applyProtection="0"/>
    <xf numFmtId="169" fontId="5" fillId="31" borderId="0" applyNumberFormat="0" applyBorder="0" applyAlignment="0" applyProtection="0"/>
    <xf numFmtId="169" fontId="5" fillId="31" borderId="0" applyNumberFormat="0" applyBorder="0" applyAlignment="0" applyProtection="0"/>
    <xf numFmtId="169" fontId="5" fillId="31" borderId="0" applyNumberFormat="0" applyBorder="0" applyAlignment="0" applyProtection="0"/>
    <xf numFmtId="169" fontId="5" fillId="31" borderId="0" applyNumberFormat="0" applyBorder="0" applyAlignment="0" applyProtection="0"/>
    <xf numFmtId="169" fontId="5" fillId="31" borderId="0" applyNumberFormat="0" applyBorder="0" applyAlignment="0" applyProtection="0"/>
    <xf numFmtId="169" fontId="5" fillId="31" borderId="0" applyNumberFormat="0" applyBorder="0" applyAlignment="0" applyProtection="0"/>
    <xf numFmtId="169" fontId="5" fillId="31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169" fontId="24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4" fillId="47" borderId="0" applyNumberFormat="0" applyBorder="0" applyAlignment="0" applyProtection="0"/>
    <xf numFmtId="0" fontId="34" fillId="38" borderId="0" applyNumberFormat="0" applyBorder="0" applyAlignment="0" applyProtection="0"/>
    <xf numFmtId="0" fontId="34" fillId="44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21" fillId="12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47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21" fillId="16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38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21" fillId="20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4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21" fillId="24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21" fillId="28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21" fillId="32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169" fontId="35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0" fontId="37" fillId="0" borderId="15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28" fillId="0" borderId="0" applyNumberFormat="0" applyFill="0" applyBorder="0" applyAlignment="0" applyProtection="0"/>
    <xf numFmtId="170" fontId="40" fillId="0" borderId="0">
      <alignment vertical="top"/>
    </xf>
    <xf numFmtId="0" fontId="28" fillId="0" borderId="0" applyNumberFormat="0" applyFill="0" applyBorder="0" applyProtection="0">
      <alignment horizontal="right"/>
    </xf>
    <xf numFmtId="170" fontId="41" fillId="0" borderId="0">
      <alignment horizontal="right"/>
    </xf>
    <xf numFmtId="0" fontId="42" fillId="0" borderId="16"/>
    <xf numFmtId="170" fontId="41" fillId="0" borderId="0">
      <alignment horizontal="left"/>
    </xf>
    <xf numFmtId="0" fontId="41" fillId="0" borderId="0">
      <alignment horizontal="left"/>
    </xf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10" fillId="2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169" fontId="44" fillId="39" borderId="0" applyNumberFormat="0" applyBorder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5" fillId="5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15" fillId="6" borderId="4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47" fillId="56" borderId="17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17" fillId="7" borderId="7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23" fillId="57" borderId="18" applyNumberFormat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16" fillId="0" borderId="6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0" fontId="49" fillId="57" borderId="18" applyNumberFormat="0" applyAlignment="0" applyProtection="0"/>
    <xf numFmtId="0" fontId="49" fillId="57" borderId="18" applyNumberFormat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51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0" fontId="52" fillId="7" borderId="18" applyNumberFormat="0" applyAlignment="0" applyProtection="0"/>
    <xf numFmtId="1" fontId="53" fillId="33" borderId="20">
      <alignment horizontal="right" vertical="center"/>
    </xf>
    <xf numFmtId="0" fontId="53" fillId="58" borderId="20">
      <alignment horizontal="center" vertical="center"/>
    </xf>
    <xf numFmtId="1" fontId="53" fillId="33" borderId="20">
      <alignment horizontal="right" vertical="center"/>
    </xf>
    <xf numFmtId="0" fontId="22" fillId="33" borderId="0"/>
    <xf numFmtId="0" fontId="22" fillId="33" borderId="0"/>
    <xf numFmtId="0" fontId="22" fillId="33" borderId="0"/>
    <xf numFmtId="0" fontId="22" fillId="33" borderId="0"/>
    <xf numFmtId="0" fontId="22" fillId="33" borderId="0"/>
    <xf numFmtId="0" fontId="22" fillId="33" borderId="0"/>
    <xf numFmtId="0" fontId="22" fillId="33" borderId="0"/>
    <xf numFmtId="0" fontId="22" fillId="33" borderId="0"/>
    <xf numFmtId="0" fontId="22" fillId="33" borderId="0"/>
    <xf numFmtId="0" fontId="22" fillId="33" borderId="0"/>
    <xf numFmtId="0" fontId="54" fillId="33" borderId="20"/>
    <xf numFmtId="0" fontId="55" fillId="59" borderId="20">
      <alignment horizontal="left" vertical="center"/>
    </xf>
    <xf numFmtId="0" fontId="55" fillId="59" borderId="20">
      <alignment horizontal="left" vertical="center"/>
    </xf>
    <xf numFmtId="0" fontId="56" fillId="33" borderId="20">
      <alignment horizontal="left" vertical="center"/>
    </xf>
    <xf numFmtId="0" fontId="57" fillId="33" borderId="21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59" fillId="0" borderId="0">
      <protection locked="0"/>
    </xf>
    <xf numFmtId="171" fontId="60" fillId="0" borderId="0"/>
    <xf numFmtId="172" fontId="60" fillId="0" borderId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9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0" fontId="34" fillId="52" borderId="0" applyNumberFormat="0" applyBorder="0" applyAlignment="0" applyProtection="0"/>
    <xf numFmtId="0" fontId="34" fillId="54" borderId="0" applyNumberFormat="0" applyBorder="0" applyAlignment="0" applyProtection="0"/>
    <xf numFmtId="0" fontId="34" fillId="55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48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21" fillId="9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2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21" fillId="13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4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21" fillId="17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55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21" fillId="21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49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21" fillId="25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50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21" fillId="29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35" fillId="48" borderId="0" applyNumberFormat="0" applyBorder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0" fontId="63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13" fillId="5" borderId="4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69" fontId="62" fillId="42" borderId="17" applyNumberFormat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69" fontId="22" fillId="0" borderId="0" applyNumberFormat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175" fontId="59" fillId="0" borderId="0">
      <protection locked="0"/>
    </xf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5" fillId="39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69" fillId="0" borderId="24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0" fillId="0" borderId="25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1" fillId="0" borderId="26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2" fillId="0" borderId="27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11" fillId="3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169" fontId="75" fillId="37" borderId="0" applyNumberFormat="0" applyBorder="0" applyAlignment="0" applyProtection="0"/>
    <xf numFmtId="0" fontId="76" fillId="37" borderId="0" applyNumberFormat="0" applyBorder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7" fillId="42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8" fillId="45" borderId="4" applyNumberFormat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79" fillId="0" borderId="19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0" fontId="80" fillId="0" borderId="28" applyNumberFormat="0" applyFill="0" applyAlignment="0" applyProtection="0"/>
    <xf numFmtId="164" fontId="36" fillId="0" borderId="0" applyFont="0" applyFill="0" applyBorder="0" applyAlignment="0" applyProtection="0"/>
    <xf numFmtId="4" fontId="81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2" fillId="0" borderId="0" applyFont="0" applyFill="0" applyBorder="0" applyAlignment="0" applyProtection="0"/>
    <xf numFmtId="176" fontId="5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0" fontId="82" fillId="45" borderId="0" applyNumberFormat="0" applyBorder="0" applyAlignment="0" applyProtection="0"/>
    <xf numFmtId="0" fontId="83" fillId="45" borderId="0" applyNumberFormat="0" applyBorder="0" applyAlignment="0" applyProtection="0"/>
    <xf numFmtId="0" fontId="82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12" fillId="4" borderId="0" applyNumberFormat="0" applyBorder="0" applyAlignment="0" applyProtection="0"/>
    <xf numFmtId="169" fontId="83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0" fontId="84" fillId="45" borderId="0" applyNumberFormat="0" applyBorder="0" applyAlignment="0" applyProtection="0"/>
    <xf numFmtId="169" fontId="83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169" fontId="83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169" fontId="83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169" fontId="83" fillId="45" borderId="0" applyNumberFormat="0" applyBorder="0" applyAlignment="0" applyProtection="0"/>
    <xf numFmtId="169" fontId="83" fillId="45" borderId="0" applyNumberFormat="0" applyBorder="0" applyAlignment="0" applyProtection="0"/>
    <xf numFmtId="169" fontId="24" fillId="0" borderId="0"/>
    <xf numFmtId="169" fontId="5" fillId="0" borderId="0"/>
    <xf numFmtId="169" fontId="24" fillId="0" borderId="0"/>
    <xf numFmtId="169" fontId="24" fillId="0" borderId="0"/>
    <xf numFmtId="0" fontId="22" fillId="0" borderId="0"/>
    <xf numFmtId="169" fontId="24" fillId="0" borderId="0"/>
    <xf numFmtId="0" fontId="22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9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9" fontId="36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9" fontId="22" fillId="0" borderId="0" applyNumberFormat="0" applyFill="0" applyBorder="0" applyAlignment="0" applyProtection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0" fontId="86" fillId="0" borderId="0"/>
    <xf numFmtId="0" fontId="22" fillId="0" borderId="0"/>
    <xf numFmtId="169" fontId="24" fillId="0" borderId="0"/>
    <xf numFmtId="169" fontId="24" fillId="0" borderId="0"/>
    <xf numFmtId="0" fontId="22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0" fontId="22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36" fillId="0" borderId="0" applyNumberForma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29" fillId="0" borderId="0"/>
    <xf numFmtId="0" fontId="29" fillId="0" borderId="0"/>
    <xf numFmtId="169" fontId="2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22" fillId="0" borderId="0"/>
    <xf numFmtId="169" fontId="2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0" fontId="22" fillId="0" borderId="0"/>
    <xf numFmtId="169" fontId="24" fillId="0" borderId="0"/>
    <xf numFmtId="169" fontId="36" fillId="0" borderId="0" applyNumberFormat="0" applyFill="0" applyBorder="0" applyAlignment="0" applyProtection="0"/>
    <xf numFmtId="169" fontId="22" fillId="0" borderId="0"/>
    <xf numFmtId="169" fontId="22" fillId="0" borderId="0"/>
    <xf numFmtId="169" fontId="22" fillId="0" borderId="0"/>
    <xf numFmtId="169" fontId="22" fillId="0" borderId="0"/>
    <xf numFmtId="0" fontId="36" fillId="0" borderId="0" applyNumberFormat="0" applyFill="0" applyBorder="0" applyAlignment="0" applyProtection="0"/>
    <xf numFmtId="169" fontId="22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/>
    <xf numFmtId="0" fontId="5" fillId="0" borderId="0"/>
    <xf numFmtId="169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9" fontId="24" fillId="0" borderId="0"/>
    <xf numFmtId="169" fontId="22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0" fontId="22" fillId="0" borderId="0"/>
    <xf numFmtId="169" fontId="24" fillId="0" borderId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169" fontId="36" fillId="0" borderId="0" applyNumberFormat="0" applyFill="0" applyBorder="0" applyAlignment="0" applyProtection="0"/>
    <xf numFmtId="0" fontId="22" fillId="40" borderId="29" applyNumberFormat="0" applyFont="0" applyAlignment="0" applyProtection="0"/>
    <xf numFmtId="0" fontId="24" fillId="40" borderId="29" applyNumberFormat="0" applyFont="0" applyAlignment="0" applyProtection="0"/>
    <xf numFmtId="0" fontId="22" fillId="40" borderId="29" applyNumberFormat="0" applyFont="0" applyAlignment="0" applyProtection="0"/>
    <xf numFmtId="0" fontId="22" fillId="40" borderId="29" applyNumberFormat="0" applyFont="0" applyAlignment="0" applyProtection="0"/>
    <xf numFmtId="0" fontId="22" fillId="40" borderId="29" applyNumberFormat="0" applyFont="0" applyAlignment="0" applyProtection="0"/>
    <xf numFmtId="0" fontId="22" fillId="40" borderId="29" applyNumberFormat="0" applyFont="0" applyAlignment="0" applyProtection="0"/>
    <xf numFmtId="0" fontId="22" fillId="40" borderId="29" applyNumberFormat="0" applyFont="0" applyAlignment="0" applyProtection="0"/>
    <xf numFmtId="0" fontId="22" fillId="40" borderId="29" applyNumberFormat="0" applyFont="0" applyAlignment="0" applyProtection="0"/>
    <xf numFmtId="0" fontId="22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8" borderId="8" applyNumberFormat="0" applyFont="0" applyAlignment="0" applyProtection="0"/>
    <xf numFmtId="169" fontId="24" fillId="8" borderId="8" applyNumberFormat="0" applyFont="0" applyAlignment="0" applyProtection="0"/>
    <xf numFmtId="169" fontId="24" fillId="8" borderId="8" applyNumberFormat="0" applyFont="0" applyAlignment="0" applyProtection="0"/>
    <xf numFmtId="169" fontId="22" fillId="40" borderId="29" applyNumberFormat="0" applyFont="0" applyAlignment="0" applyProtection="0"/>
    <xf numFmtId="169" fontId="22" fillId="40" borderId="29" applyNumberFormat="0" applyFont="0" applyAlignment="0" applyProtection="0"/>
    <xf numFmtId="169" fontId="22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169" fontId="24" fillId="40" borderId="29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25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0" fontId="87" fillId="40" borderId="8" applyNumberFormat="0" applyFont="0" applyAlignment="0" applyProtection="0"/>
    <xf numFmtId="178" fontId="88" fillId="0" borderId="0" applyFont="0" applyFill="0" applyBorder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89" fillId="5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0" fontId="90" fillId="6" borderId="30" applyNumberFormat="0" applyAlignment="0" applyProtection="0"/>
    <xf numFmtId="9" fontId="8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7" fillId="0" borderId="0" applyFont="0" applyFill="0" applyBorder="0" applyAlignment="0" applyProtection="0"/>
    <xf numFmtId="179" fontId="59" fillId="0" borderId="0">
      <protection locked="0"/>
    </xf>
    <xf numFmtId="180" fontId="59" fillId="0" borderId="0">
      <protection locked="0"/>
    </xf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" fillId="0" borderId="0" applyFont="0" applyFill="0" applyBorder="0" applyAlignment="0" applyProtection="0"/>
    <xf numFmtId="181" fontId="81" fillId="0" borderId="0" applyFont="0" applyFill="0" applyBorder="0" applyAlignment="0" applyProtection="0"/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182" fontId="41" fillId="0" borderId="0"/>
    <xf numFmtId="0" fontId="91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14" fillId="6" borderId="5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169" fontId="92" fillId="56" borderId="30" applyNumberFormat="0" applyAlignment="0" applyProtection="0"/>
    <xf numFmtId="38" fontId="93" fillId="0" borderId="0" applyFont="0" applyFill="0" applyBorder="0" applyAlignment="0" applyProtection="0"/>
    <xf numFmtId="176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5" fillId="0" borderId="0" applyFon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169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19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169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0" fontId="99" fillId="0" borderId="31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7" fillId="0" borderId="1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100" fillId="0" borderId="22" applyNumberFormat="0" applyFill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8" fillId="0" borderId="2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101" fillId="0" borderId="24" applyNumberFormat="0" applyFill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9" fillId="0" borderId="3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61" fillId="0" borderId="26" applyNumberFormat="0" applyFill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6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69" fontId="97" fillId="0" borderId="0" applyNumberFormat="0" applyFill="0" applyBorder="0" applyAlignment="0" applyProtection="0"/>
    <xf numFmtId="170" fontId="99" fillId="0" borderId="31"/>
    <xf numFmtId="184" fontId="102" fillId="0" borderId="0">
      <protection locked="0"/>
    </xf>
    <xf numFmtId="184" fontId="102" fillId="0" borderId="0">
      <protection locked="0"/>
    </xf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169" fontId="20" fillId="0" borderId="9" applyNumberFormat="0" applyFill="0" applyAlignment="0" applyProtection="0"/>
    <xf numFmtId="169" fontId="103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0" fontId="104" fillId="0" borderId="32" applyNumberFormat="0" applyFill="0" applyAlignment="0" applyProtection="0"/>
    <xf numFmtId="169" fontId="103" fillId="0" borderId="32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169" fontId="103" fillId="0" borderId="32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169" fontId="103" fillId="0" borderId="32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0" fontId="105" fillId="0" borderId="33" applyNumberFormat="0" applyFill="0" applyAlignment="0" applyProtection="0"/>
    <xf numFmtId="169" fontId="103" fillId="0" borderId="32" applyNumberFormat="0" applyFill="0" applyAlignment="0" applyProtection="0"/>
    <xf numFmtId="169" fontId="103" fillId="0" borderId="32" applyNumberFormat="0" applyFill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69" fontId="4" fillId="10" borderId="0" applyNumberFormat="0" applyBorder="0" applyAlignment="0" applyProtection="0"/>
    <xf numFmtId="169" fontId="4" fillId="14" borderId="0" applyNumberFormat="0" applyBorder="0" applyAlignment="0" applyProtection="0"/>
    <xf numFmtId="169" fontId="4" fillId="18" borderId="0" applyNumberFormat="0" applyBorder="0" applyAlignment="0" applyProtection="0"/>
    <xf numFmtId="169" fontId="4" fillId="22" borderId="0" applyNumberFormat="0" applyBorder="0" applyAlignment="0" applyProtection="0"/>
    <xf numFmtId="169" fontId="4" fillId="26" borderId="0" applyNumberFormat="0" applyBorder="0" applyAlignment="0" applyProtection="0"/>
    <xf numFmtId="169" fontId="4" fillId="30" borderId="0" applyNumberFormat="0" applyBorder="0" applyAlignment="0" applyProtection="0"/>
    <xf numFmtId="169" fontId="4" fillId="11" borderId="0" applyNumberFormat="0" applyBorder="0" applyAlignment="0" applyProtection="0"/>
    <xf numFmtId="169" fontId="4" fillId="15" borderId="0" applyNumberFormat="0" applyBorder="0" applyAlignment="0" applyProtection="0"/>
    <xf numFmtId="169" fontId="4" fillId="19" borderId="0" applyNumberFormat="0" applyBorder="0" applyAlignment="0" applyProtection="0"/>
    <xf numFmtId="169" fontId="4" fillId="23" borderId="0" applyNumberFormat="0" applyBorder="0" applyAlignment="0" applyProtection="0"/>
    <xf numFmtId="169" fontId="4" fillId="27" borderId="0" applyNumberFormat="0" applyBorder="0" applyAlignment="0" applyProtection="0"/>
    <xf numFmtId="169" fontId="4" fillId="31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10" borderId="0" applyNumberFormat="0" applyBorder="0" applyAlignment="0" applyProtection="0"/>
    <xf numFmtId="169" fontId="4" fillId="14" borderId="0" applyNumberFormat="0" applyBorder="0" applyAlignment="0" applyProtection="0"/>
    <xf numFmtId="169" fontId="4" fillId="18" borderId="0" applyNumberFormat="0" applyBorder="0" applyAlignment="0" applyProtection="0"/>
    <xf numFmtId="169" fontId="4" fillId="22" borderId="0" applyNumberFormat="0" applyBorder="0" applyAlignment="0" applyProtection="0"/>
    <xf numFmtId="169" fontId="4" fillId="26" borderId="0" applyNumberFormat="0" applyBorder="0" applyAlignment="0" applyProtection="0"/>
    <xf numFmtId="169" fontId="4" fillId="30" borderId="0" applyNumberFormat="0" applyBorder="0" applyAlignment="0" applyProtection="0"/>
    <xf numFmtId="169" fontId="4" fillId="11" borderId="0" applyNumberFormat="0" applyBorder="0" applyAlignment="0" applyProtection="0"/>
    <xf numFmtId="169" fontId="4" fillId="15" borderId="0" applyNumberFormat="0" applyBorder="0" applyAlignment="0" applyProtection="0"/>
    <xf numFmtId="169" fontId="4" fillId="19" borderId="0" applyNumberFormat="0" applyBorder="0" applyAlignment="0" applyProtection="0"/>
    <xf numFmtId="169" fontId="4" fillId="23" borderId="0" applyNumberFormat="0" applyBorder="0" applyAlignment="0" applyProtection="0"/>
    <xf numFmtId="169" fontId="4" fillId="27" borderId="0" applyNumberFormat="0" applyBorder="0" applyAlignment="0" applyProtection="0"/>
    <xf numFmtId="169" fontId="4" fillId="31" borderId="0" applyNumberFormat="0" applyBorder="0" applyAlignment="0" applyProtection="0"/>
    <xf numFmtId="185" fontId="36" fillId="0" borderId="0" applyFont="0" applyFill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10" borderId="0" applyNumberFormat="0" applyBorder="0" applyAlignment="0" applyProtection="0"/>
    <xf numFmtId="169" fontId="4" fillId="14" borderId="0" applyNumberFormat="0" applyBorder="0" applyAlignment="0" applyProtection="0"/>
    <xf numFmtId="169" fontId="4" fillId="18" borderId="0" applyNumberFormat="0" applyBorder="0" applyAlignment="0" applyProtection="0"/>
    <xf numFmtId="169" fontId="4" fillId="22" borderId="0" applyNumberFormat="0" applyBorder="0" applyAlignment="0" applyProtection="0"/>
    <xf numFmtId="169" fontId="4" fillId="26" borderId="0" applyNumberFormat="0" applyBorder="0" applyAlignment="0" applyProtection="0"/>
    <xf numFmtId="169" fontId="4" fillId="30" borderId="0" applyNumberFormat="0" applyBorder="0" applyAlignment="0" applyProtection="0"/>
    <xf numFmtId="169" fontId="4" fillId="11" borderId="0" applyNumberFormat="0" applyBorder="0" applyAlignment="0" applyProtection="0"/>
    <xf numFmtId="169" fontId="4" fillId="15" borderId="0" applyNumberFormat="0" applyBorder="0" applyAlignment="0" applyProtection="0"/>
    <xf numFmtId="169" fontId="4" fillId="19" borderId="0" applyNumberFormat="0" applyBorder="0" applyAlignment="0" applyProtection="0"/>
    <xf numFmtId="169" fontId="4" fillId="23" borderId="0" applyNumberFormat="0" applyBorder="0" applyAlignment="0" applyProtection="0"/>
    <xf numFmtId="169" fontId="4" fillId="27" borderId="0" applyNumberFormat="0" applyBorder="0" applyAlignment="0" applyProtection="0"/>
    <xf numFmtId="169" fontId="4" fillId="31" borderId="0" applyNumberFormat="0" applyBorder="0" applyAlignment="0" applyProtection="0"/>
    <xf numFmtId="185" fontId="36" fillId="0" borderId="0" applyFont="0" applyFill="0" applyBorder="0" applyAlignment="0" applyProtection="0"/>
    <xf numFmtId="187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10" borderId="0" applyNumberFormat="0" applyBorder="0" applyAlignment="0" applyProtection="0"/>
    <xf numFmtId="169" fontId="4" fillId="14" borderId="0" applyNumberFormat="0" applyBorder="0" applyAlignment="0" applyProtection="0"/>
    <xf numFmtId="169" fontId="4" fillId="18" borderId="0" applyNumberFormat="0" applyBorder="0" applyAlignment="0" applyProtection="0"/>
    <xf numFmtId="169" fontId="4" fillId="22" borderId="0" applyNumberFormat="0" applyBorder="0" applyAlignment="0" applyProtection="0"/>
    <xf numFmtId="169" fontId="4" fillId="26" borderId="0" applyNumberFormat="0" applyBorder="0" applyAlignment="0" applyProtection="0"/>
    <xf numFmtId="169" fontId="4" fillId="30" borderId="0" applyNumberFormat="0" applyBorder="0" applyAlignment="0" applyProtection="0"/>
    <xf numFmtId="169" fontId="4" fillId="11" borderId="0" applyNumberFormat="0" applyBorder="0" applyAlignment="0" applyProtection="0"/>
    <xf numFmtId="169" fontId="4" fillId="15" borderId="0" applyNumberFormat="0" applyBorder="0" applyAlignment="0" applyProtection="0"/>
    <xf numFmtId="169" fontId="4" fillId="19" borderId="0" applyNumberFormat="0" applyBorder="0" applyAlignment="0" applyProtection="0"/>
    <xf numFmtId="169" fontId="4" fillId="23" borderId="0" applyNumberFormat="0" applyBorder="0" applyAlignment="0" applyProtection="0"/>
    <xf numFmtId="169" fontId="4" fillId="27" borderId="0" applyNumberFormat="0" applyBorder="0" applyAlignment="0" applyProtection="0"/>
    <xf numFmtId="169" fontId="4" fillId="31" borderId="0" applyNumberFormat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10" borderId="0" applyNumberFormat="0" applyBorder="0" applyAlignment="0" applyProtection="0"/>
    <xf numFmtId="169" fontId="4" fillId="14" borderId="0" applyNumberFormat="0" applyBorder="0" applyAlignment="0" applyProtection="0"/>
    <xf numFmtId="169" fontId="4" fillId="18" borderId="0" applyNumberFormat="0" applyBorder="0" applyAlignment="0" applyProtection="0"/>
    <xf numFmtId="169" fontId="4" fillId="22" borderId="0" applyNumberFormat="0" applyBorder="0" applyAlignment="0" applyProtection="0"/>
    <xf numFmtId="169" fontId="4" fillId="26" borderId="0" applyNumberFormat="0" applyBorder="0" applyAlignment="0" applyProtection="0"/>
    <xf numFmtId="169" fontId="4" fillId="30" borderId="0" applyNumberFormat="0" applyBorder="0" applyAlignment="0" applyProtection="0"/>
    <xf numFmtId="169" fontId="4" fillId="11" borderId="0" applyNumberFormat="0" applyBorder="0" applyAlignment="0" applyProtection="0"/>
    <xf numFmtId="169" fontId="4" fillId="15" borderId="0" applyNumberFormat="0" applyBorder="0" applyAlignment="0" applyProtection="0"/>
    <xf numFmtId="169" fontId="4" fillId="19" borderId="0" applyNumberFormat="0" applyBorder="0" applyAlignment="0" applyProtection="0"/>
    <xf numFmtId="169" fontId="4" fillId="23" borderId="0" applyNumberFormat="0" applyBorder="0" applyAlignment="0" applyProtection="0"/>
    <xf numFmtId="169" fontId="4" fillId="27" borderId="0" applyNumberFormat="0" applyBorder="0" applyAlignment="0" applyProtection="0"/>
    <xf numFmtId="169" fontId="4" fillId="31" borderId="0" applyNumberFormat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10" borderId="0" applyNumberFormat="0" applyBorder="0" applyAlignment="0" applyProtection="0"/>
    <xf numFmtId="169" fontId="4" fillId="14" borderId="0" applyNumberFormat="0" applyBorder="0" applyAlignment="0" applyProtection="0"/>
    <xf numFmtId="169" fontId="4" fillId="18" borderId="0" applyNumberFormat="0" applyBorder="0" applyAlignment="0" applyProtection="0"/>
    <xf numFmtId="169" fontId="4" fillId="22" borderId="0" applyNumberFormat="0" applyBorder="0" applyAlignment="0" applyProtection="0"/>
    <xf numFmtId="169" fontId="4" fillId="26" borderId="0" applyNumberFormat="0" applyBorder="0" applyAlignment="0" applyProtection="0"/>
    <xf numFmtId="169" fontId="4" fillId="30" borderId="0" applyNumberFormat="0" applyBorder="0" applyAlignment="0" applyProtection="0"/>
    <xf numFmtId="169" fontId="4" fillId="11" borderId="0" applyNumberFormat="0" applyBorder="0" applyAlignment="0" applyProtection="0"/>
    <xf numFmtId="169" fontId="4" fillId="15" borderId="0" applyNumberFormat="0" applyBorder="0" applyAlignment="0" applyProtection="0"/>
    <xf numFmtId="169" fontId="4" fillId="19" borderId="0" applyNumberFormat="0" applyBorder="0" applyAlignment="0" applyProtection="0"/>
    <xf numFmtId="169" fontId="4" fillId="23" borderId="0" applyNumberFormat="0" applyBorder="0" applyAlignment="0" applyProtection="0"/>
    <xf numFmtId="169" fontId="4" fillId="27" borderId="0" applyNumberFormat="0" applyBorder="0" applyAlignment="0" applyProtection="0"/>
    <xf numFmtId="169" fontId="4" fillId="31" borderId="0" applyNumberFormat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85" fontId="22" fillId="0" borderId="0" applyFont="0" applyFill="0" applyBorder="0" applyAlignment="0" applyProtection="0"/>
    <xf numFmtId="169" fontId="4" fillId="10" borderId="0" applyNumberFormat="0" applyBorder="0" applyAlignment="0" applyProtection="0"/>
    <xf numFmtId="169" fontId="4" fillId="14" borderId="0" applyNumberFormat="0" applyBorder="0" applyAlignment="0" applyProtection="0"/>
    <xf numFmtId="169" fontId="4" fillId="18" borderId="0" applyNumberFormat="0" applyBorder="0" applyAlignment="0" applyProtection="0"/>
    <xf numFmtId="169" fontId="4" fillId="22" borderId="0" applyNumberFormat="0" applyBorder="0" applyAlignment="0" applyProtection="0"/>
    <xf numFmtId="169" fontId="4" fillId="26" borderId="0" applyNumberFormat="0" applyBorder="0" applyAlignment="0" applyProtection="0"/>
    <xf numFmtId="169" fontId="4" fillId="30" borderId="0" applyNumberFormat="0" applyBorder="0" applyAlignment="0" applyProtection="0"/>
    <xf numFmtId="169" fontId="4" fillId="11" borderId="0" applyNumberFormat="0" applyBorder="0" applyAlignment="0" applyProtection="0"/>
    <xf numFmtId="169" fontId="4" fillId="15" borderId="0" applyNumberFormat="0" applyBorder="0" applyAlignment="0" applyProtection="0"/>
    <xf numFmtId="169" fontId="4" fillId="19" borderId="0" applyNumberFormat="0" applyBorder="0" applyAlignment="0" applyProtection="0"/>
    <xf numFmtId="169" fontId="4" fillId="23" borderId="0" applyNumberFormat="0" applyBorder="0" applyAlignment="0" applyProtection="0"/>
    <xf numFmtId="169" fontId="4" fillId="27" borderId="0" applyNumberFormat="0" applyBorder="0" applyAlignment="0" applyProtection="0"/>
    <xf numFmtId="169" fontId="4" fillId="31" borderId="0" applyNumberFormat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10" borderId="0" applyNumberFormat="0" applyBorder="0" applyAlignment="0" applyProtection="0"/>
    <xf numFmtId="169" fontId="4" fillId="14" borderId="0" applyNumberFormat="0" applyBorder="0" applyAlignment="0" applyProtection="0"/>
    <xf numFmtId="169" fontId="4" fillId="18" borderId="0" applyNumberFormat="0" applyBorder="0" applyAlignment="0" applyProtection="0"/>
    <xf numFmtId="169" fontId="4" fillId="22" borderId="0" applyNumberFormat="0" applyBorder="0" applyAlignment="0" applyProtection="0"/>
    <xf numFmtId="169" fontId="4" fillId="26" borderId="0" applyNumberFormat="0" applyBorder="0" applyAlignment="0" applyProtection="0"/>
    <xf numFmtId="169" fontId="4" fillId="30" borderId="0" applyNumberFormat="0" applyBorder="0" applyAlignment="0" applyProtection="0"/>
    <xf numFmtId="169" fontId="4" fillId="11" borderId="0" applyNumberFormat="0" applyBorder="0" applyAlignment="0" applyProtection="0"/>
    <xf numFmtId="169" fontId="4" fillId="15" borderId="0" applyNumberFormat="0" applyBorder="0" applyAlignment="0" applyProtection="0"/>
    <xf numFmtId="169" fontId="4" fillId="19" borderId="0" applyNumberFormat="0" applyBorder="0" applyAlignment="0" applyProtection="0"/>
    <xf numFmtId="169" fontId="4" fillId="23" borderId="0" applyNumberFormat="0" applyBorder="0" applyAlignment="0" applyProtection="0"/>
    <xf numFmtId="169" fontId="4" fillId="27" borderId="0" applyNumberFormat="0" applyBorder="0" applyAlignment="0" applyProtection="0"/>
    <xf numFmtId="169" fontId="4" fillId="31" borderId="0" applyNumberFormat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10" borderId="0" applyNumberFormat="0" applyBorder="0" applyAlignment="0" applyProtection="0"/>
    <xf numFmtId="169" fontId="4" fillId="14" borderId="0" applyNumberFormat="0" applyBorder="0" applyAlignment="0" applyProtection="0"/>
    <xf numFmtId="169" fontId="4" fillId="18" borderId="0" applyNumberFormat="0" applyBorder="0" applyAlignment="0" applyProtection="0"/>
    <xf numFmtId="169" fontId="4" fillId="22" borderId="0" applyNumberFormat="0" applyBorder="0" applyAlignment="0" applyProtection="0"/>
    <xf numFmtId="169" fontId="4" fillId="26" borderId="0" applyNumberFormat="0" applyBorder="0" applyAlignment="0" applyProtection="0"/>
    <xf numFmtId="169" fontId="4" fillId="30" borderId="0" applyNumberFormat="0" applyBorder="0" applyAlignment="0" applyProtection="0"/>
    <xf numFmtId="169" fontId="4" fillId="11" borderId="0" applyNumberFormat="0" applyBorder="0" applyAlignment="0" applyProtection="0"/>
    <xf numFmtId="169" fontId="4" fillId="15" borderId="0" applyNumberFormat="0" applyBorder="0" applyAlignment="0" applyProtection="0"/>
    <xf numFmtId="169" fontId="4" fillId="19" borderId="0" applyNumberFormat="0" applyBorder="0" applyAlignment="0" applyProtection="0"/>
    <xf numFmtId="169" fontId="4" fillId="23" borderId="0" applyNumberFormat="0" applyBorder="0" applyAlignment="0" applyProtection="0"/>
    <xf numFmtId="169" fontId="4" fillId="27" borderId="0" applyNumberFormat="0" applyBorder="0" applyAlignment="0" applyProtection="0"/>
    <xf numFmtId="169" fontId="4" fillId="31" borderId="0" applyNumberFormat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22" fillId="0" borderId="0" applyFont="0" applyFill="0" applyBorder="0" applyAlignment="0" applyProtection="0"/>
    <xf numFmtId="0" fontId="3" fillId="0" borderId="0"/>
    <xf numFmtId="0" fontId="86" fillId="65" borderId="0"/>
    <xf numFmtId="0" fontId="2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86" fontId="22" fillId="0" borderId="0"/>
    <xf numFmtId="9" fontId="25" fillId="0" borderId="0" applyFont="0" applyFill="0" applyBorder="0" applyAlignment="0" applyProtection="0"/>
    <xf numFmtId="176" fontId="1" fillId="0" borderId="0" applyFont="0" applyFill="0" applyBorder="0" applyAlignment="0" applyProtection="0"/>
    <xf numFmtId="4" fontId="22" fillId="0" borderId="0" applyFont="0" applyFill="0" applyBorder="0" applyAlignment="0" applyProtection="0"/>
    <xf numFmtId="186" fontId="22" fillId="0" borderId="0"/>
    <xf numFmtId="0" fontId="143" fillId="0" borderId="0"/>
    <xf numFmtId="0" fontId="22" fillId="0" borderId="0"/>
  </cellStyleXfs>
  <cellXfs count="567">
    <xf numFmtId="0" fontId="0" fillId="0" borderId="0" xfId="0"/>
    <xf numFmtId="0" fontId="107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08" fillId="0" borderId="0" xfId="0" applyFont="1" applyAlignment="1">
      <alignment vertical="center"/>
    </xf>
    <xf numFmtId="0" fontId="28" fillId="0" borderId="34" xfId="0" applyFont="1" applyBorder="1" applyAlignment="1">
      <alignment vertical="center" wrapText="1"/>
    </xf>
    <xf numFmtId="0" fontId="110" fillId="0" borderId="0" xfId="0" applyFont="1" applyAlignment="1">
      <alignment vertical="center" wrapText="1"/>
    </xf>
    <xf numFmtId="0" fontId="111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185" fontId="22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0" fillId="0" borderId="0" xfId="0" applyAlignment="1">
      <alignment vertical="center"/>
    </xf>
    <xf numFmtId="0" fontId="86" fillId="34" borderId="0" xfId="0" applyFont="1" applyFill="1"/>
    <xf numFmtId="0" fontId="112" fillId="34" borderId="0" xfId="0" applyFont="1" applyFill="1"/>
    <xf numFmtId="2" fontId="112" fillId="34" borderId="0" xfId="0" applyNumberFormat="1" applyFont="1" applyFill="1"/>
    <xf numFmtId="0" fontId="86" fillId="33" borderId="0" xfId="0" applyFont="1" applyFill="1"/>
    <xf numFmtId="0" fontId="115" fillId="33" borderId="0" xfId="0" applyFont="1" applyFill="1"/>
    <xf numFmtId="0" fontId="116" fillId="33" borderId="0" xfId="0" applyFont="1" applyFill="1"/>
    <xf numFmtId="0" fontId="86" fillId="33" borderId="0" xfId="0" applyFont="1" applyFill="1" applyAlignment="1">
      <alignment horizontal="center"/>
    </xf>
    <xf numFmtId="0" fontId="86" fillId="33" borderId="0" xfId="0" applyFont="1" applyFill="1" applyAlignment="1">
      <alignment horizontal="center" vertical="center"/>
    </xf>
    <xf numFmtId="166" fontId="86" fillId="33" borderId="0" xfId="0" applyNumberFormat="1" applyFont="1" applyFill="1" applyAlignment="1">
      <alignment horizontal="center" vertical="center"/>
    </xf>
    <xf numFmtId="166" fontId="113" fillId="33" borderId="0" xfId="0" applyNumberFormat="1" applyFont="1" applyFill="1" applyAlignment="1">
      <alignment horizontal="left" vertical="center"/>
    </xf>
    <xf numFmtId="0" fontId="86" fillId="33" borderId="0" xfId="0" applyFont="1" applyFill="1" applyAlignment="1">
      <alignment horizontal="left" vertical="center"/>
    </xf>
    <xf numFmtId="0" fontId="115" fillId="33" borderId="0" xfId="0" applyFont="1" applyFill="1" applyAlignment="1">
      <alignment horizontal="left"/>
    </xf>
    <xf numFmtId="0" fontId="86" fillId="33" borderId="0" xfId="0" applyFont="1" applyFill="1" applyAlignment="1">
      <alignment horizontal="left"/>
    </xf>
    <xf numFmtId="0" fontId="116" fillId="33" borderId="0" xfId="0" applyFont="1" applyFill="1" applyAlignment="1">
      <alignment horizontal="left"/>
    </xf>
    <xf numFmtId="0" fontId="109" fillId="66" borderId="0" xfId="0" applyFont="1" applyFill="1" applyAlignment="1">
      <alignment vertical="center" wrapText="1"/>
    </xf>
    <xf numFmtId="0" fontId="27" fillId="66" borderId="0" xfId="0" applyFont="1" applyFill="1" applyAlignment="1">
      <alignment horizontal="right" vertical="center" wrapText="1"/>
    </xf>
    <xf numFmtId="0" fontId="118" fillId="33" borderId="0" xfId="0" applyFont="1" applyFill="1" applyAlignment="1">
      <alignment vertical="center"/>
    </xf>
    <xf numFmtId="167" fontId="118" fillId="34" borderId="35" xfId="3962" applyNumberFormat="1" applyFont="1" applyFill="1" applyBorder="1" applyAlignment="1">
      <alignment horizontal="right" vertical="center" wrapText="1"/>
    </xf>
    <xf numFmtId="167" fontId="118" fillId="34" borderId="35" xfId="3962" applyNumberFormat="1" applyFont="1" applyFill="1" applyBorder="1" applyAlignment="1">
      <alignment horizontal="center" vertical="center" wrapText="1"/>
    </xf>
    <xf numFmtId="167" fontId="119" fillId="60" borderId="35" xfId="3962" applyNumberFormat="1" applyFont="1" applyFill="1" applyBorder="1" applyAlignment="1">
      <alignment horizontal="center" vertical="center" wrapText="1"/>
    </xf>
    <xf numFmtId="167" fontId="118" fillId="34" borderId="0" xfId="3962" applyNumberFormat="1" applyFont="1" applyFill="1" applyBorder="1" applyAlignment="1">
      <alignment horizontal="right" vertical="center" wrapText="1"/>
    </xf>
    <xf numFmtId="167" fontId="118" fillId="34" borderId="0" xfId="0" applyNumberFormat="1" applyFont="1" applyFill="1" applyAlignment="1">
      <alignment horizontal="right" vertical="center" wrapText="1"/>
    </xf>
    <xf numFmtId="167" fontId="118" fillId="34" borderId="0" xfId="0" applyNumberFormat="1" applyFont="1" applyFill="1" applyAlignment="1">
      <alignment horizontal="center" vertical="center" wrapText="1"/>
    </xf>
    <xf numFmtId="167" fontId="119" fillId="60" borderId="0" xfId="0" applyNumberFormat="1" applyFont="1" applyFill="1" applyAlignment="1">
      <alignment horizontal="center" vertical="center" wrapText="1"/>
    </xf>
    <xf numFmtId="2" fontId="118" fillId="34" borderId="0" xfId="3962" applyNumberFormat="1" applyFont="1" applyFill="1" applyBorder="1" applyAlignment="1">
      <alignment horizontal="right" vertical="center" wrapText="1"/>
    </xf>
    <xf numFmtId="165" fontId="118" fillId="34" borderId="0" xfId="1" applyFont="1" applyFill="1" applyBorder="1" applyAlignment="1">
      <alignment horizontal="center" vertical="center" wrapText="1"/>
    </xf>
    <xf numFmtId="2" fontId="118" fillId="34" borderId="0" xfId="1" applyNumberFormat="1" applyFont="1" applyFill="1" applyBorder="1" applyAlignment="1">
      <alignment horizontal="center" vertical="center" wrapText="1"/>
    </xf>
    <xf numFmtId="0" fontId="118" fillId="33" borderId="36" xfId="0" applyFont="1" applyFill="1" applyBorder="1" applyAlignment="1">
      <alignment vertical="center"/>
    </xf>
    <xf numFmtId="167" fontId="118" fillId="34" borderId="36" xfId="3" applyNumberFormat="1" applyFont="1" applyFill="1" applyBorder="1" applyAlignment="1">
      <alignment horizontal="right" vertical="center" wrapText="1"/>
    </xf>
    <xf numFmtId="167" fontId="118" fillId="34" borderId="36" xfId="0" applyNumberFormat="1" applyFont="1" applyFill="1" applyBorder="1" applyAlignment="1">
      <alignment horizontal="right" vertical="center" wrapText="1"/>
    </xf>
    <xf numFmtId="167" fontId="118" fillId="34" borderId="36" xfId="0" applyNumberFormat="1" applyFont="1" applyFill="1" applyBorder="1" applyAlignment="1">
      <alignment horizontal="center" vertical="center" wrapText="1"/>
    </xf>
    <xf numFmtId="167" fontId="118" fillId="0" borderId="36" xfId="0" applyNumberFormat="1" applyFont="1" applyBorder="1" applyAlignment="1">
      <alignment horizontal="center" vertical="center" wrapText="1"/>
    </xf>
    <xf numFmtId="166" fontId="114" fillId="66" borderId="0" xfId="0" applyNumberFormat="1" applyFont="1" applyFill="1" applyAlignment="1">
      <alignment horizontal="center" vertical="center"/>
    </xf>
    <xf numFmtId="0" fontId="114" fillId="66" borderId="0" xfId="0" applyFont="1" applyFill="1" applyAlignment="1">
      <alignment horizontal="center" vertical="center"/>
    </xf>
    <xf numFmtId="0" fontId="114" fillId="66" borderId="10" xfId="0" applyFont="1" applyFill="1" applyBorder="1" applyAlignment="1">
      <alignment horizontal="center" vertical="center"/>
    </xf>
    <xf numFmtId="0" fontId="114" fillId="66" borderId="11" xfId="0" applyFont="1" applyFill="1" applyBorder="1" applyAlignment="1">
      <alignment horizontal="center" vertical="center"/>
    </xf>
    <xf numFmtId="10" fontId="114" fillId="66" borderId="0" xfId="0" applyNumberFormat="1" applyFont="1" applyFill="1" applyAlignment="1">
      <alignment horizontal="center" vertical="center"/>
    </xf>
    <xf numFmtId="186" fontId="86" fillId="62" borderId="0" xfId="0" applyNumberFormat="1" applyFont="1" applyFill="1" applyAlignment="1">
      <alignment horizontal="center" vertical="center"/>
    </xf>
    <xf numFmtId="0" fontId="86" fillId="62" borderId="0" xfId="0" applyFont="1" applyFill="1" applyAlignment="1">
      <alignment horizontal="center" vertical="center"/>
    </xf>
    <xf numFmtId="2" fontId="86" fillId="62" borderId="10" xfId="1" applyNumberFormat="1" applyFont="1" applyFill="1" applyBorder="1" applyAlignment="1">
      <alignment horizontal="center" vertical="center"/>
    </xf>
    <xf numFmtId="167" fontId="86" fillId="62" borderId="0" xfId="1" applyNumberFormat="1" applyFont="1" applyFill="1" applyBorder="1" applyAlignment="1">
      <alignment horizontal="center" vertical="center"/>
    </xf>
    <xf numFmtId="168" fontId="86" fillId="62" borderId="10" xfId="0" applyNumberFormat="1" applyFont="1" applyFill="1" applyBorder="1" applyAlignment="1">
      <alignment horizontal="center" vertical="center"/>
    </xf>
    <xf numFmtId="1" fontId="86" fillId="62" borderId="10" xfId="0" applyNumberFormat="1" applyFont="1" applyFill="1" applyBorder="1" applyAlignment="1">
      <alignment horizontal="center" vertical="center"/>
    </xf>
    <xf numFmtId="167" fontId="86" fillId="62" borderId="0" xfId="0" applyNumberFormat="1" applyFont="1" applyFill="1" applyAlignment="1">
      <alignment horizontal="center" vertical="center"/>
    </xf>
    <xf numFmtId="167" fontId="86" fillId="62" borderId="0" xfId="2" applyNumberFormat="1" applyFont="1" applyFill="1" applyBorder="1" applyAlignment="1">
      <alignment horizontal="center" vertical="center"/>
    </xf>
    <xf numFmtId="186" fontId="113" fillId="62" borderId="12" xfId="0" applyNumberFormat="1" applyFont="1" applyFill="1" applyBorder="1" applyAlignment="1">
      <alignment horizontal="center" vertical="center"/>
    </xf>
    <xf numFmtId="0" fontId="113" fillId="62" borderId="12" xfId="0" applyFont="1" applyFill="1" applyBorder="1" applyAlignment="1">
      <alignment horizontal="center" vertical="center"/>
    </xf>
    <xf numFmtId="2" fontId="113" fillId="62" borderId="13" xfId="1" applyNumberFormat="1" applyFont="1" applyFill="1" applyBorder="1" applyAlignment="1">
      <alignment horizontal="center" vertical="center"/>
    </xf>
    <xf numFmtId="167" fontId="113" fillId="62" borderId="12" xfId="1" applyNumberFormat="1" applyFont="1" applyFill="1" applyBorder="1" applyAlignment="1">
      <alignment horizontal="center" vertical="center"/>
    </xf>
    <xf numFmtId="167" fontId="113" fillId="62" borderId="12" xfId="0" applyNumberFormat="1" applyFont="1" applyFill="1" applyBorder="1" applyAlignment="1">
      <alignment horizontal="center" vertical="center"/>
    </xf>
    <xf numFmtId="168" fontId="113" fillId="62" borderId="13" xfId="0" applyNumberFormat="1" applyFont="1" applyFill="1" applyBorder="1" applyAlignment="1">
      <alignment horizontal="center" vertical="center"/>
    </xf>
    <xf numFmtId="1" fontId="113" fillId="62" borderId="13" xfId="0" applyNumberFormat="1" applyFont="1" applyFill="1" applyBorder="1" applyAlignment="1">
      <alignment horizontal="center" vertical="center"/>
    </xf>
    <xf numFmtId="167" fontId="113" fillId="62" borderId="12" xfId="2" applyNumberFormat="1" applyFont="1" applyFill="1" applyBorder="1" applyAlignment="1">
      <alignment horizontal="center" vertical="center"/>
    </xf>
    <xf numFmtId="10" fontId="86" fillId="62" borderId="10" xfId="2" applyNumberFormat="1" applyFont="1" applyFill="1" applyBorder="1" applyAlignment="1">
      <alignment horizontal="center" vertical="center"/>
    </xf>
    <xf numFmtId="1" fontId="86" fillId="62" borderId="0" xfId="0" applyNumberFormat="1" applyFont="1" applyFill="1" applyAlignment="1">
      <alignment horizontal="center" vertical="center"/>
    </xf>
    <xf numFmtId="10" fontId="86" fillId="62" borderId="0" xfId="1" applyNumberFormat="1" applyFont="1" applyFill="1" applyBorder="1" applyAlignment="1">
      <alignment horizontal="center" vertical="center"/>
    </xf>
    <xf numFmtId="10" fontId="113" fillId="62" borderId="13" xfId="2" applyNumberFormat="1" applyFont="1" applyFill="1" applyBorder="1" applyAlignment="1">
      <alignment horizontal="center" vertical="center"/>
    </xf>
    <xf numFmtId="1" fontId="113" fillId="62" borderId="12" xfId="0" applyNumberFormat="1" applyFont="1" applyFill="1" applyBorder="1" applyAlignment="1">
      <alignment horizontal="center" vertical="center"/>
    </xf>
    <xf numFmtId="1" fontId="86" fillId="62" borderId="0" xfId="1" applyNumberFormat="1" applyFont="1" applyFill="1" applyBorder="1" applyAlignment="1">
      <alignment horizontal="center" vertical="center"/>
    </xf>
    <xf numFmtId="1" fontId="86" fillId="62" borderId="10" xfId="1" applyNumberFormat="1" applyFont="1" applyFill="1" applyBorder="1" applyAlignment="1">
      <alignment horizontal="center" vertical="center"/>
    </xf>
    <xf numFmtId="1" fontId="113" fillId="62" borderId="13" xfId="1" applyNumberFormat="1" applyFont="1" applyFill="1" applyBorder="1" applyAlignment="1">
      <alignment horizontal="center" vertical="center"/>
    </xf>
    <xf numFmtId="2" fontId="86" fillId="62" borderId="14" xfId="1" applyNumberFormat="1" applyFont="1" applyFill="1" applyBorder="1" applyAlignment="1">
      <alignment horizontal="center" vertical="center"/>
    </xf>
    <xf numFmtId="2" fontId="86" fillId="62" borderId="10" xfId="0" applyNumberFormat="1" applyFont="1" applyFill="1" applyBorder="1" applyAlignment="1">
      <alignment horizontal="center" vertical="center"/>
    </xf>
    <xf numFmtId="2" fontId="113" fillId="62" borderId="12" xfId="1" applyNumberFormat="1" applyFont="1" applyFill="1" applyBorder="1" applyAlignment="1">
      <alignment horizontal="center" vertical="center"/>
    </xf>
    <xf numFmtId="186" fontId="113" fillId="63" borderId="12" xfId="0" applyNumberFormat="1" applyFont="1" applyFill="1" applyBorder="1" applyAlignment="1">
      <alignment horizontal="center" vertical="center"/>
    </xf>
    <xf numFmtId="0" fontId="113" fillId="63" borderId="12" xfId="0" applyFont="1" applyFill="1" applyBorder="1" applyAlignment="1">
      <alignment horizontal="center" vertical="center"/>
    </xf>
    <xf numFmtId="186" fontId="86" fillId="63" borderId="0" xfId="0" applyNumberFormat="1" applyFont="1" applyFill="1" applyAlignment="1">
      <alignment horizontal="center" vertical="center"/>
    </xf>
    <xf numFmtId="0" fontId="86" fillId="63" borderId="0" xfId="0" applyFont="1" applyFill="1" applyAlignment="1">
      <alignment horizontal="center" vertical="center"/>
    </xf>
    <xf numFmtId="2" fontId="113" fillId="64" borderId="38" xfId="1" applyNumberFormat="1" applyFont="1" applyFill="1" applyBorder="1" applyAlignment="1">
      <alignment horizontal="center" vertical="center"/>
    </xf>
    <xf numFmtId="167" fontId="113" fillId="64" borderId="37" xfId="1" applyNumberFormat="1" applyFont="1" applyFill="1" applyBorder="1" applyAlignment="1">
      <alignment horizontal="center" vertical="center"/>
    </xf>
    <xf numFmtId="167" fontId="113" fillId="64" borderId="37" xfId="3" applyNumberFormat="1" applyFont="1" applyFill="1" applyBorder="1" applyAlignment="1">
      <alignment horizontal="center" vertical="center"/>
    </xf>
    <xf numFmtId="1" fontId="113" fillId="64" borderId="38" xfId="1" applyNumberFormat="1" applyFont="1" applyFill="1" applyBorder="1" applyAlignment="1">
      <alignment horizontal="center" vertical="center"/>
    </xf>
    <xf numFmtId="167" fontId="113" fillId="64" borderId="37" xfId="2" applyNumberFormat="1" applyFont="1" applyFill="1" applyBorder="1" applyAlignment="1">
      <alignment horizontal="center" vertical="center"/>
    </xf>
    <xf numFmtId="186" fontId="86" fillId="61" borderId="0" xfId="0" applyNumberFormat="1" applyFont="1" applyFill="1" applyAlignment="1">
      <alignment horizontal="center" vertical="center"/>
    </xf>
    <xf numFmtId="166" fontId="86" fillId="61" borderId="0" xfId="0" applyNumberFormat="1" applyFont="1" applyFill="1" applyAlignment="1">
      <alignment horizontal="center" vertical="center"/>
    </xf>
    <xf numFmtId="2" fontId="86" fillId="64" borderId="10" xfId="0" applyNumberFormat="1" applyFont="1" applyFill="1" applyBorder="1" applyAlignment="1">
      <alignment horizontal="center" vertical="center"/>
    </xf>
    <xf numFmtId="167" fontId="86" fillId="64" borderId="0" xfId="1" applyNumberFormat="1" applyFont="1" applyFill="1" applyBorder="1" applyAlignment="1">
      <alignment horizontal="center" vertical="center"/>
    </xf>
    <xf numFmtId="1" fontId="86" fillId="64" borderId="10" xfId="0" applyNumberFormat="1" applyFont="1" applyFill="1" applyBorder="1" applyAlignment="1">
      <alignment horizontal="center" vertical="center"/>
    </xf>
    <xf numFmtId="167" fontId="86" fillId="64" borderId="0" xfId="0" applyNumberFormat="1" applyFont="1" applyFill="1" applyAlignment="1">
      <alignment horizontal="center" vertical="center"/>
    </xf>
    <xf numFmtId="186" fontId="120" fillId="61" borderId="37" xfId="0" applyNumberFormat="1" applyFont="1" applyFill="1" applyBorder="1" applyAlignment="1">
      <alignment horizontal="center" vertical="center"/>
    </xf>
    <xf numFmtId="0" fontId="120" fillId="61" borderId="37" xfId="0" applyFont="1" applyFill="1" applyBorder="1" applyAlignment="1">
      <alignment horizontal="center" vertical="center"/>
    </xf>
    <xf numFmtId="1" fontId="118" fillId="34" borderId="0" xfId="1" applyNumberFormat="1" applyFont="1" applyFill="1" applyBorder="1" applyAlignment="1">
      <alignment horizontal="center" vertical="center" wrapText="1"/>
    </xf>
    <xf numFmtId="1" fontId="118" fillId="0" borderId="0" xfId="1" applyNumberFormat="1" applyFont="1" applyFill="1" applyBorder="1" applyAlignment="1">
      <alignment horizontal="center" vertical="center" wrapText="1"/>
    </xf>
    <xf numFmtId="1" fontId="119" fillId="60" borderId="0" xfId="1" applyNumberFormat="1" applyFont="1" applyFill="1" applyBorder="1" applyAlignment="1">
      <alignment horizontal="center" vertical="center" wrapText="1"/>
    </xf>
    <xf numFmtId="10" fontId="118" fillId="0" borderId="36" xfId="0" applyNumberFormat="1" applyFont="1" applyBorder="1" applyAlignment="1">
      <alignment horizontal="center" vertical="center" wrapText="1"/>
    </xf>
    <xf numFmtId="10" fontId="119" fillId="60" borderId="36" xfId="0" applyNumberFormat="1" applyFont="1" applyFill="1" applyBorder="1" applyAlignment="1">
      <alignment horizontal="center" vertical="center" wrapText="1"/>
    </xf>
    <xf numFmtId="14" fontId="112" fillId="34" borderId="0" xfId="0" applyNumberFormat="1" applyFont="1" applyFill="1"/>
    <xf numFmtId="14" fontId="86" fillId="34" borderId="0" xfId="0" applyNumberFormat="1" applyFont="1" applyFill="1"/>
    <xf numFmtId="168" fontId="86" fillId="0" borderId="10" xfId="0" applyNumberFormat="1" applyFont="1" applyBorder="1" applyAlignment="1">
      <alignment horizontal="center" vertical="center"/>
    </xf>
    <xf numFmtId="1" fontId="86" fillId="0" borderId="10" xfId="0" applyNumberFormat="1" applyFont="1" applyBorder="1" applyAlignment="1">
      <alignment horizontal="center" vertical="center"/>
    </xf>
    <xf numFmtId="167" fontId="86" fillId="0" borderId="0" xfId="0" applyNumberFormat="1" applyFont="1" applyAlignment="1">
      <alignment horizontal="center" vertical="center"/>
    </xf>
    <xf numFmtId="167" fontId="86" fillId="0" borderId="0" xfId="2" applyNumberFormat="1" applyFont="1" applyFill="1" applyBorder="1" applyAlignment="1">
      <alignment horizontal="center" vertical="center"/>
    </xf>
    <xf numFmtId="167" fontId="86" fillId="0" borderId="0" xfId="1" applyNumberFormat="1" applyFont="1" applyFill="1" applyBorder="1" applyAlignment="1">
      <alignment horizontal="center" vertical="center"/>
    </xf>
    <xf numFmtId="2" fontId="86" fillId="0" borderId="10" xfId="1" applyNumberFormat="1" applyFont="1" applyFill="1" applyBorder="1" applyAlignment="1">
      <alignment horizontal="center" vertical="center"/>
    </xf>
    <xf numFmtId="167" fontId="121" fillId="0" borderId="0" xfId="3962" applyNumberFormat="1" applyFont="1" applyFill="1" applyBorder="1" applyAlignment="1">
      <alignment horizontal="right" vertical="center" wrapText="1"/>
    </xf>
    <xf numFmtId="10" fontId="28" fillId="58" borderId="36" xfId="4844" applyNumberFormat="1" applyFont="1" applyFill="1" applyBorder="1" applyAlignment="1">
      <alignment horizontal="right" vertical="center" wrapText="1"/>
    </xf>
    <xf numFmtId="10" fontId="22" fillId="0" borderId="36" xfId="4844" applyNumberFormat="1" applyFont="1" applyFill="1" applyBorder="1" applyAlignment="1">
      <alignment horizontal="right" vertical="center" wrapText="1"/>
    </xf>
    <xf numFmtId="10" fontId="22" fillId="34" borderId="36" xfId="0" applyNumberFormat="1" applyFont="1" applyFill="1" applyBorder="1" applyAlignment="1">
      <alignment horizontal="right" vertical="center" wrapText="1"/>
    </xf>
    <xf numFmtId="10" fontId="118" fillId="34" borderId="36" xfId="0" applyNumberFormat="1" applyFont="1" applyFill="1" applyBorder="1" applyAlignment="1">
      <alignment horizontal="right" vertical="center" wrapText="1"/>
    </xf>
    <xf numFmtId="10" fontId="22" fillId="33" borderId="36" xfId="0" applyNumberFormat="1" applyFont="1" applyFill="1" applyBorder="1" applyAlignment="1">
      <alignment horizontal="right" vertical="center" wrapText="1"/>
    </xf>
    <xf numFmtId="167" fontId="22" fillId="33" borderId="36" xfId="0" applyNumberFormat="1" applyFont="1" applyFill="1" applyBorder="1" applyAlignment="1">
      <alignment horizontal="right" vertical="center" wrapText="1"/>
    </xf>
    <xf numFmtId="167" fontId="22" fillId="33" borderId="36" xfId="3963" applyNumberFormat="1" applyFont="1" applyFill="1" applyBorder="1" applyAlignment="1">
      <alignment horizontal="right" vertical="center" wrapText="1"/>
    </xf>
    <xf numFmtId="0" fontId="22" fillId="33" borderId="36" xfId="0" applyFont="1" applyFill="1" applyBorder="1" applyAlignment="1">
      <alignment vertical="center"/>
    </xf>
    <xf numFmtId="165" fontId="28" fillId="58" borderId="0" xfId="4" applyFont="1" applyFill="1" applyBorder="1" applyAlignment="1">
      <alignment horizontal="right" vertical="center" wrapText="1"/>
    </xf>
    <xf numFmtId="165" fontId="22" fillId="0" borderId="0" xfId="4" applyFont="1" applyFill="1" applyBorder="1" applyAlignment="1">
      <alignment horizontal="right" vertical="center" wrapText="1"/>
    </xf>
    <xf numFmtId="165" fontId="22" fillId="34" borderId="0" xfId="4" applyFont="1" applyFill="1" applyBorder="1" applyAlignment="1">
      <alignment horizontal="right" vertical="center" wrapText="1"/>
    </xf>
    <xf numFmtId="188" fontId="118" fillId="34" borderId="0" xfId="4" applyNumberFormat="1" applyFont="1" applyFill="1" applyBorder="1" applyAlignment="1">
      <alignment horizontal="right" vertical="center" wrapText="1"/>
    </xf>
    <xf numFmtId="165" fontId="22" fillId="33" borderId="0" xfId="4" applyFont="1" applyFill="1" applyBorder="1" applyAlignment="1">
      <alignment horizontal="right" vertical="center" wrapText="1"/>
    </xf>
    <xf numFmtId="188" fontId="22" fillId="33" borderId="0" xfId="4" applyNumberFormat="1" applyFont="1" applyFill="1" applyBorder="1" applyAlignment="1">
      <alignment horizontal="right" vertical="center" wrapText="1"/>
    </xf>
    <xf numFmtId="0" fontId="22" fillId="33" borderId="0" xfId="0" applyFont="1" applyFill="1" applyAlignment="1">
      <alignment vertical="center"/>
    </xf>
    <xf numFmtId="167" fontId="28" fillId="58" borderId="0" xfId="0" applyNumberFormat="1" applyFont="1" applyFill="1" applyAlignment="1">
      <alignment horizontal="right" vertical="center" wrapText="1"/>
    </xf>
    <xf numFmtId="167" fontId="22" fillId="0" borderId="0" xfId="0" applyNumberFormat="1" applyFont="1" applyAlignment="1">
      <alignment horizontal="right" vertical="center" wrapText="1"/>
    </xf>
    <xf numFmtId="167" fontId="22" fillId="34" borderId="0" xfId="0" applyNumberFormat="1" applyFont="1" applyFill="1" applyAlignment="1">
      <alignment horizontal="right" vertical="center" wrapText="1"/>
    </xf>
    <xf numFmtId="167" fontId="22" fillId="0" borderId="0" xfId="3963" applyNumberFormat="1" applyFont="1" applyFill="1" applyAlignment="1">
      <alignment vertical="center"/>
    </xf>
    <xf numFmtId="167" fontId="28" fillId="58" borderId="0" xfId="3963" applyNumberFormat="1" applyFont="1" applyFill="1" applyBorder="1" applyAlignment="1">
      <alignment horizontal="right" vertical="center" wrapText="1"/>
    </xf>
    <xf numFmtId="167" fontId="118" fillId="0" borderId="35" xfId="3962" applyNumberFormat="1" applyFont="1" applyFill="1" applyBorder="1" applyAlignment="1">
      <alignment horizontal="right" vertical="center" wrapText="1"/>
    </xf>
    <xf numFmtId="167" fontId="22" fillId="0" borderId="0" xfId="3963" applyNumberFormat="1" applyFont="1" applyFill="1" applyBorder="1" applyAlignment="1">
      <alignment horizontal="right" vertical="center" wrapText="1"/>
    </xf>
    <xf numFmtId="167" fontId="22" fillId="33" borderId="0" xfId="3963" applyNumberFormat="1" applyFont="1" applyFill="1" applyBorder="1" applyAlignment="1">
      <alignment horizontal="right" vertical="center" wrapText="1"/>
    </xf>
    <xf numFmtId="0" fontId="22" fillId="0" borderId="36" xfId="0" applyFont="1" applyBorder="1" applyAlignment="1">
      <alignment vertical="center"/>
    </xf>
    <xf numFmtId="0" fontId="108" fillId="0" borderId="34" xfId="0" applyFont="1" applyBorder="1" applyAlignment="1">
      <alignment vertical="center" wrapText="1"/>
    </xf>
    <xf numFmtId="0" fontId="28" fillId="66" borderId="0" xfId="0" applyFont="1" applyFill="1" applyAlignment="1">
      <alignment vertical="center" wrapText="1"/>
    </xf>
    <xf numFmtId="167" fontId="86" fillId="33" borderId="0" xfId="2" applyNumberFormat="1" applyFont="1" applyFill="1" applyBorder="1"/>
    <xf numFmtId="167" fontId="115" fillId="33" borderId="0" xfId="2" applyNumberFormat="1" applyFont="1" applyFill="1" applyBorder="1" applyAlignment="1">
      <alignment horizontal="center"/>
    </xf>
    <xf numFmtId="166" fontId="113" fillId="34" borderId="0" xfId="0" applyNumberFormat="1" applyFont="1" applyFill="1" applyAlignment="1">
      <alignment horizontal="center" vertical="center"/>
    </xf>
    <xf numFmtId="0" fontId="113" fillId="33" borderId="0" xfId="0" applyFont="1" applyFill="1"/>
    <xf numFmtId="167" fontId="113" fillId="67" borderId="37" xfId="4" applyNumberFormat="1" applyFont="1" applyFill="1" applyBorder="1" applyAlignment="1">
      <alignment horizontal="center" vertical="center"/>
    </xf>
    <xf numFmtId="167" fontId="113" fillId="67" borderId="37" xfId="2" applyNumberFormat="1" applyFont="1" applyFill="1" applyBorder="1" applyAlignment="1">
      <alignment horizontal="center" vertical="center"/>
    </xf>
    <xf numFmtId="2" fontId="113" fillId="67" borderId="38" xfId="4" applyNumberFormat="1" applyFont="1" applyFill="1" applyBorder="1" applyAlignment="1">
      <alignment horizontal="center" vertical="center"/>
    </xf>
    <xf numFmtId="2" fontId="113" fillId="67" borderId="38" xfId="0" applyNumberFormat="1" applyFont="1" applyFill="1" applyBorder="1" applyAlignment="1">
      <alignment horizontal="center"/>
    </xf>
    <xf numFmtId="186" fontId="120" fillId="67" borderId="37" xfId="0" applyNumberFormat="1" applyFont="1" applyFill="1" applyBorder="1" applyAlignment="1">
      <alignment horizontal="center" vertical="center"/>
    </xf>
    <xf numFmtId="167" fontId="86" fillId="67" borderId="0" xfId="4" applyNumberFormat="1" applyFont="1" applyFill="1" applyBorder="1" applyAlignment="1">
      <alignment horizontal="center" vertical="center"/>
    </xf>
    <xf numFmtId="167" fontId="86" fillId="67" borderId="0" xfId="0" applyNumberFormat="1" applyFont="1" applyFill="1" applyAlignment="1">
      <alignment horizontal="center" vertical="center"/>
    </xf>
    <xf numFmtId="2" fontId="86" fillId="67" borderId="10" xfId="0" applyNumberFormat="1" applyFont="1" applyFill="1" applyBorder="1" applyAlignment="1">
      <alignment horizontal="center" vertical="center"/>
    </xf>
    <xf numFmtId="2" fontId="86" fillId="67" borderId="10" xfId="0" applyNumberFormat="1" applyFont="1" applyFill="1" applyBorder="1" applyAlignment="1">
      <alignment horizontal="center"/>
    </xf>
    <xf numFmtId="186" fontId="86" fillId="67" borderId="0" xfId="0" applyNumberFormat="1" applyFont="1" applyFill="1" applyAlignment="1">
      <alignment horizontal="center" vertical="center"/>
    </xf>
    <xf numFmtId="167" fontId="113" fillId="62" borderId="39" xfId="2" applyNumberFormat="1" applyFont="1" applyFill="1" applyBorder="1" applyAlignment="1">
      <alignment horizontal="center" vertical="center"/>
    </xf>
    <xf numFmtId="2" fontId="113" fillId="62" borderId="13" xfId="0" applyNumberFormat="1" applyFont="1" applyFill="1" applyBorder="1" applyAlignment="1">
      <alignment horizontal="center" vertical="center"/>
    </xf>
    <xf numFmtId="10" fontId="113" fillId="62" borderId="39" xfId="0" applyNumberFormat="1" applyFont="1" applyFill="1" applyBorder="1" applyAlignment="1">
      <alignment horizontal="center" vertical="center"/>
    </xf>
    <xf numFmtId="2" fontId="86" fillId="62" borderId="10" xfId="0" applyNumberFormat="1" applyFont="1" applyFill="1" applyBorder="1" applyAlignment="1">
      <alignment horizontal="center"/>
    </xf>
    <xf numFmtId="10" fontId="86" fillId="62" borderId="0" xfId="4" applyNumberFormat="1" applyFont="1" applyFill="1" applyBorder="1" applyAlignment="1">
      <alignment horizontal="center" vertical="center"/>
    </xf>
    <xf numFmtId="167" fontId="86" fillId="62" borderId="0" xfId="4" applyNumberFormat="1" applyFont="1" applyFill="1" applyBorder="1" applyAlignment="1">
      <alignment horizontal="center" vertical="center"/>
    </xf>
    <xf numFmtId="2" fontId="86" fillId="62" borderId="10" xfId="4" applyNumberFormat="1" applyFont="1" applyFill="1" applyBorder="1" applyAlignment="1">
      <alignment horizontal="center" vertical="center"/>
    </xf>
    <xf numFmtId="167" fontId="113" fillId="62" borderId="12" xfId="4" applyNumberFormat="1" applyFont="1" applyFill="1" applyBorder="1" applyAlignment="1">
      <alignment horizontal="center" vertical="center"/>
    </xf>
    <xf numFmtId="2" fontId="113" fillId="62" borderId="13" xfId="4" applyNumberFormat="1" applyFont="1" applyFill="1" applyBorder="1" applyAlignment="1">
      <alignment horizontal="center" vertical="center"/>
    </xf>
    <xf numFmtId="167" fontId="86" fillId="62" borderId="11" xfId="2" applyNumberFormat="1" applyFont="1" applyFill="1" applyBorder="1" applyAlignment="1">
      <alignment horizontal="center" vertical="center"/>
    </xf>
    <xf numFmtId="10" fontId="86" fillId="62" borderId="11" xfId="2" applyNumberFormat="1" applyFont="1" applyFill="1" applyBorder="1" applyAlignment="1">
      <alignment horizontal="center" vertical="center"/>
    </xf>
    <xf numFmtId="10" fontId="86" fillId="62" borderId="11" xfId="0" applyNumberFormat="1" applyFont="1" applyFill="1" applyBorder="1" applyAlignment="1">
      <alignment horizontal="center" vertical="center"/>
    </xf>
    <xf numFmtId="188" fontId="113" fillId="68" borderId="12" xfId="4" applyNumberFormat="1" applyFont="1" applyFill="1" applyBorder="1" applyAlignment="1">
      <alignment horizontal="center" vertical="center"/>
    </xf>
    <xf numFmtId="167" fontId="113" fillId="68" borderId="12" xfId="0" applyNumberFormat="1" applyFont="1" applyFill="1" applyBorder="1" applyAlignment="1">
      <alignment horizontal="center" vertical="center"/>
    </xf>
    <xf numFmtId="2" fontId="113" fillId="68" borderId="12" xfId="0" applyNumberFormat="1" applyFont="1" applyFill="1" applyBorder="1" applyAlignment="1">
      <alignment horizontal="center" vertical="center"/>
    </xf>
    <xf numFmtId="2" fontId="113" fillId="68" borderId="12" xfId="4" applyNumberFormat="1" applyFont="1" applyFill="1" applyBorder="1" applyAlignment="1">
      <alignment horizontal="center" vertical="center"/>
    </xf>
    <xf numFmtId="167" fontId="113" fillId="68" borderId="12" xfId="2" applyNumberFormat="1" applyFont="1" applyFill="1" applyBorder="1" applyAlignment="1">
      <alignment horizontal="center" vertical="center"/>
    </xf>
    <xf numFmtId="10" fontId="113" fillId="68" borderId="12" xfId="0" applyNumberFormat="1" applyFont="1" applyFill="1" applyBorder="1" applyAlignment="1">
      <alignment horizontal="center" vertical="center"/>
    </xf>
    <xf numFmtId="10" fontId="113" fillId="68" borderId="12" xfId="2" applyNumberFormat="1" applyFont="1" applyFill="1" applyBorder="1" applyAlignment="1">
      <alignment horizontal="center" vertical="center"/>
    </xf>
    <xf numFmtId="167" fontId="113" fillId="68" borderId="12" xfId="4" applyNumberFormat="1" applyFont="1" applyFill="1" applyBorder="1" applyAlignment="1">
      <alignment horizontal="center" vertical="center"/>
    </xf>
    <xf numFmtId="0" fontId="113" fillId="68" borderId="12" xfId="0" applyFont="1" applyFill="1" applyBorder="1"/>
    <xf numFmtId="166" fontId="113" fillId="68" borderId="12" xfId="0" applyNumberFormat="1" applyFont="1" applyFill="1" applyBorder="1"/>
    <xf numFmtId="167" fontId="113" fillId="33" borderId="12" xfId="4" applyNumberFormat="1" applyFont="1" applyFill="1" applyBorder="1" applyAlignment="1">
      <alignment horizontal="center" vertical="center"/>
    </xf>
    <xf numFmtId="2" fontId="113" fillId="33" borderId="12" xfId="4" applyNumberFormat="1" applyFont="1" applyFill="1" applyBorder="1" applyAlignment="1">
      <alignment horizontal="center" vertical="center"/>
    </xf>
    <xf numFmtId="0" fontId="113" fillId="33" borderId="12" xfId="0" applyFont="1" applyFill="1" applyBorder="1"/>
    <xf numFmtId="166" fontId="113" fillId="33" borderId="12" xfId="0" applyNumberFormat="1" applyFont="1" applyFill="1" applyBorder="1"/>
    <xf numFmtId="188" fontId="113" fillId="33" borderId="12" xfId="4" applyNumberFormat="1" applyFont="1" applyFill="1" applyBorder="1" applyAlignment="1">
      <alignment horizontal="center" vertical="center"/>
    </xf>
    <xf numFmtId="167" fontId="113" fillId="33" borderId="12" xfId="0" applyNumberFormat="1" applyFont="1" applyFill="1" applyBorder="1" applyAlignment="1">
      <alignment horizontal="center" vertical="center"/>
    </xf>
    <xf numFmtId="2" fontId="113" fillId="33" borderId="12" xfId="0" applyNumberFormat="1" applyFont="1" applyFill="1" applyBorder="1" applyAlignment="1">
      <alignment horizontal="center" vertical="center"/>
    </xf>
    <xf numFmtId="167" fontId="113" fillId="33" borderId="12" xfId="2" applyNumberFormat="1" applyFont="1" applyFill="1" applyBorder="1" applyAlignment="1">
      <alignment horizontal="center" vertical="center"/>
    </xf>
    <xf numFmtId="2" fontId="113" fillId="33" borderId="0" xfId="0" applyNumberFormat="1" applyFont="1" applyFill="1" applyAlignment="1">
      <alignment horizontal="center" vertical="center"/>
    </xf>
    <xf numFmtId="10" fontId="113" fillId="33" borderId="0" xfId="0" applyNumberFormat="1" applyFont="1" applyFill="1" applyAlignment="1">
      <alignment horizontal="center" vertical="center"/>
    </xf>
    <xf numFmtId="10" fontId="113" fillId="33" borderId="0" xfId="2" applyNumberFormat="1" applyFont="1" applyFill="1" applyBorder="1" applyAlignment="1">
      <alignment horizontal="center" vertical="center"/>
    </xf>
    <xf numFmtId="167" fontId="113" fillId="33" borderId="0" xfId="0" applyNumberFormat="1" applyFont="1" applyFill="1" applyAlignment="1">
      <alignment horizontal="center" vertical="center"/>
    </xf>
    <xf numFmtId="167" fontId="113" fillId="33" borderId="0" xfId="4" applyNumberFormat="1" applyFont="1" applyFill="1" applyBorder="1" applyAlignment="1">
      <alignment horizontal="center" vertical="center"/>
    </xf>
    <xf numFmtId="2" fontId="113" fillId="33" borderId="0" xfId="4" applyNumberFormat="1" applyFont="1" applyFill="1" applyBorder="1" applyAlignment="1">
      <alignment horizontal="center" vertical="center"/>
    </xf>
    <xf numFmtId="166" fontId="113" fillId="33" borderId="0" xfId="0" applyNumberFormat="1" applyFont="1" applyFill="1"/>
    <xf numFmtId="188" fontId="113" fillId="33" borderId="0" xfId="4" applyNumberFormat="1" applyFont="1" applyFill="1" applyBorder="1" applyAlignment="1">
      <alignment horizontal="center" vertical="center"/>
    </xf>
    <xf numFmtId="167" fontId="86" fillId="62" borderId="0" xfId="4845" applyNumberFormat="1" applyFont="1" applyFill="1" applyBorder="1" applyAlignment="1">
      <alignment horizontal="center" vertical="center"/>
    </xf>
    <xf numFmtId="167" fontId="86" fillId="0" borderId="0" xfId="4" applyNumberFormat="1" applyFont="1" applyFill="1" applyBorder="1" applyAlignment="1">
      <alignment horizontal="center" vertical="center"/>
    </xf>
    <xf numFmtId="2" fontId="86" fillId="0" borderId="10" xfId="0" applyNumberFormat="1" applyFont="1" applyBorder="1" applyAlignment="1">
      <alignment horizontal="center" vertical="center"/>
    </xf>
    <xf numFmtId="168" fontId="86" fillId="62" borderId="10" xfId="2" applyNumberFormat="1" applyFont="1" applyFill="1" applyBorder="1" applyAlignment="1">
      <alignment horizontal="center" vertical="center"/>
    </xf>
    <xf numFmtId="10" fontId="86" fillId="0" borderId="11" xfId="0" applyNumberFormat="1" applyFont="1" applyBorder="1" applyAlignment="1">
      <alignment horizontal="center" vertical="center"/>
    </xf>
    <xf numFmtId="10" fontId="86" fillId="0" borderId="10" xfId="2" applyNumberFormat="1" applyFont="1" applyFill="1" applyBorder="1" applyAlignment="1">
      <alignment horizontal="center" vertical="center"/>
    </xf>
    <xf numFmtId="2" fontId="86" fillId="0" borderId="10" xfId="4" applyNumberFormat="1" applyFont="1" applyFill="1" applyBorder="1" applyAlignment="1">
      <alignment horizontal="center" vertical="center"/>
    </xf>
    <xf numFmtId="186" fontId="114" fillId="66" borderId="11" xfId="0" applyNumberFormat="1" applyFont="1" applyFill="1" applyBorder="1" applyAlignment="1">
      <alignment horizontal="center" vertical="center"/>
    </xf>
    <xf numFmtId="186" fontId="114" fillId="66" borderId="0" xfId="0" applyNumberFormat="1" applyFont="1" applyFill="1" applyAlignment="1">
      <alignment horizontal="center" vertical="center"/>
    </xf>
    <xf numFmtId="186" fontId="114" fillId="66" borderId="10" xfId="0" applyNumberFormat="1" applyFont="1" applyFill="1" applyBorder="1" applyAlignment="1">
      <alignment horizontal="center" vertical="center"/>
    </xf>
    <xf numFmtId="0" fontId="121" fillId="33" borderId="0" xfId="0" applyFont="1" applyFill="1" applyAlignment="1">
      <alignment vertical="center"/>
    </xf>
    <xf numFmtId="166" fontId="86" fillId="33" borderId="0" xfId="0" applyNumberFormat="1" applyFont="1" applyFill="1"/>
    <xf numFmtId="167" fontId="86" fillId="33" borderId="0" xfId="4844" applyNumberFormat="1" applyFont="1" applyFill="1"/>
    <xf numFmtId="167" fontId="113" fillId="58" borderId="37" xfId="4844" applyNumberFormat="1" applyFont="1" applyFill="1" applyBorder="1" applyAlignment="1">
      <alignment horizontal="center" vertical="center"/>
    </xf>
    <xf numFmtId="2" fontId="113" fillId="58" borderId="38" xfId="4" applyNumberFormat="1" applyFont="1" applyFill="1" applyBorder="1" applyAlignment="1">
      <alignment horizontal="center" vertical="center"/>
    </xf>
    <xf numFmtId="2" fontId="113" fillId="58" borderId="41" xfId="0" applyNumberFormat="1" applyFont="1" applyFill="1" applyBorder="1" applyAlignment="1">
      <alignment horizontal="center"/>
    </xf>
    <xf numFmtId="2" fontId="113" fillId="58" borderId="38" xfId="0" applyNumberFormat="1" applyFont="1" applyFill="1" applyBorder="1" applyAlignment="1">
      <alignment horizontal="center"/>
    </xf>
    <xf numFmtId="10" fontId="113" fillId="58" borderId="37" xfId="0" applyNumberFormat="1" applyFont="1" applyFill="1" applyBorder="1" applyAlignment="1">
      <alignment horizontal="center" vertical="center"/>
    </xf>
    <xf numFmtId="167" fontId="113" fillId="58" borderId="37" xfId="4" applyNumberFormat="1" applyFont="1" applyFill="1" applyBorder="1" applyAlignment="1">
      <alignment horizontal="center" vertical="center"/>
    </xf>
    <xf numFmtId="0" fontId="120" fillId="58" borderId="12" xfId="0" applyFont="1" applyFill="1" applyBorder="1" applyAlignment="1">
      <alignment horizontal="center" vertical="center"/>
    </xf>
    <xf numFmtId="186" fontId="120" fillId="58" borderId="12" xfId="0" applyNumberFormat="1" applyFont="1" applyFill="1" applyBorder="1" applyAlignment="1">
      <alignment horizontal="center" vertical="center"/>
    </xf>
    <xf numFmtId="167" fontId="86" fillId="58" borderId="11" xfId="0" applyNumberFormat="1" applyFont="1" applyFill="1" applyBorder="1" applyAlignment="1">
      <alignment horizontal="center" vertical="center"/>
    </xf>
    <xf numFmtId="167" fontId="86" fillId="58" borderId="0" xfId="4" applyNumberFormat="1" applyFont="1" applyFill="1" applyBorder="1" applyAlignment="1">
      <alignment horizontal="center" vertical="center"/>
    </xf>
    <xf numFmtId="2" fontId="86" fillId="58" borderId="10" xfId="0" applyNumberFormat="1" applyFont="1" applyFill="1" applyBorder="1" applyAlignment="1">
      <alignment horizontal="center" vertical="center"/>
    </xf>
    <xf numFmtId="2" fontId="86" fillId="58" borderId="11" xfId="4" applyNumberFormat="1" applyFont="1" applyFill="1" applyBorder="1" applyAlignment="1">
      <alignment horizontal="center"/>
    </xf>
    <xf numFmtId="2" fontId="86" fillId="58" borderId="10" xfId="0" applyNumberFormat="1" applyFont="1" applyFill="1" applyBorder="1" applyAlignment="1">
      <alignment horizontal="center"/>
    </xf>
    <xf numFmtId="10" fontId="86" fillId="58" borderId="0" xfId="4" applyNumberFormat="1" applyFont="1" applyFill="1" applyBorder="1" applyAlignment="1">
      <alignment horizontal="center" vertical="center"/>
    </xf>
    <xf numFmtId="0" fontId="86" fillId="58" borderId="0" xfId="0" applyFont="1" applyFill="1" applyAlignment="1">
      <alignment horizontal="center" vertical="center"/>
    </xf>
    <xf numFmtId="186" fontId="86" fillId="58" borderId="0" xfId="0" applyNumberFormat="1" applyFont="1" applyFill="1" applyAlignment="1">
      <alignment horizontal="center" vertical="center"/>
    </xf>
    <xf numFmtId="0" fontId="112" fillId="33" borderId="0" xfId="0" applyFont="1" applyFill="1"/>
    <xf numFmtId="2" fontId="86" fillId="34" borderId="0" xfId="0" applyNumberFormat="1" applyFont="1" applyFill="1"/>
    <xf numFmtId="2" fontId="86" fillId="33" borderId="0" xfId="0" applyNumberFormat="1" applyFont="1" applyFill="1"/>
    <xf numFmtId="167" fontId="113" fillId="62" borderId="39" xfId="4844" applyNumberFormat="1" applyFont="1" applyFill="1" applyBorder="1" applyAlignment="1">
      <alignment horizontal="center" vertical="center"/>
    </xf>
    <xf numFmtId="2" fontId="113" fillId="62" borderId="39" xfId="0" applyNumberFormat="1" applyFont="1" applyFill="1" applyBorder="1" applyAlignment="1">
      <alignment horizontal="center" vertical="center"/>
    </xf>
    <xf numFmtId="167" fontId="86" fillId="62" borderId="11" xfId="4844" applyNumberFormat="1" applyFont="1" applyFill="1" applyBorder="1" applyAlignment="1">
      <alignment horizontal="center" vertical="center"/>
    </xf>
    <xf numFmtId="2" fontId="86" fillId="62" borderId="11" xfId="0" applyNumberFormat="1" applyFont="1" applyFill="1" applyBorder="1" applyAlignment="1">
      <alignment horizontal="center" vertical="center"/>
    </xf>
    <xf numFmtId="10" fontId="86" fillId="62" borderId="11" xfId="4844" applyNumberFormat="1" applyFont="1" applyFill="1" applyBorder="1" applyAlignment="1">
      <alignment horizontal="center" vertical="center"/>
    </xf>
    <xf numFmtId="167" fontId="86" fillId="34" borderId="0" xfId="4" applyNumberFormat="1" applyFont="1" applyFill="1" applyBorder="1" applyAlignment="1">
      <alignment horizontal="center" vertical="center"/>
    </xf>
    <xf numFmtId="2" fontId="86" fillId="34" borderId="10" xfId="0" applyNumberFormat="1" applyFont="1" applyFill="1" applyBorder="1" applyAlignment="1">
      <alignment horizontal="center" vertical="center"/>
    </xf>
    <xf numFmtId="0" fontId="86" fillId="34" borderId="0" xfId="0" applyFont="1" applyFill="1" applyAlignment="1">
      <alignment horizontal="center" vertical="center"/>
    </xf>
    <xf numFmtId="186" fontId="86" fillId="34" borderId="0" xfId="0" applyNumberFormat="1" applyFont="1" applyFill="1" applyAlignment="1">
      <alignment horizontal="center" vertical="center"/>
    </xf>
    <xf numFmtId="166" fontId="86" fillId="62" borderId="0" xfId="0" applyNumberFormat="1" applyFont="1" applyFill="1" applyAlignment="1">
      <alignment horizontal="center" vertical="center"/>
    </xf>
    <xf numFmtId="167" fontId="86" fillId="34" borderId="11" xfId="4844" applyNumberFormat="1" applyFont="1" applyFill="1" applyBorder="1" applyAlignment="1">
      <alignment horizontal="center" vertical="center"/>
    </xf>
    <xf numFmtId="167" fontId="86" fillId="34" borderId="0" xfId="0" applyNumberFormat="1" applyFont="1" applyFill="1" applyAlignment="1">
      <alignment horizontal="center" vertical="center"/>
    </xf>
    <xf numFmtId="2" fontId="86" fillId="34" borderId="11" xfId="0" applyNumberFormat="1" applyFont="1" applyFill="1" applyBorder="1" applyAlignment="1">
      <alignment horizontal="center" vertical="center"/>
    </xf>
    <xf numFmtId="10" fontId="86" fillId="34" borderId="11" xfId="4844" applyNumberFormat="1" applyFont="1" applyFill="1" applyBorder="1" applyAlignment="1">
      <alignment horizontal="center" vertical="center"/>
    </xf>
    <xf numFmtId="167" fontId="86" fillId="62" borderId="11" xfId="0" applyNumberFormat="1" applyFont="1" applyFill="1" applyBorder="1" applyAlignment="1">
      <alignment horizontal="center" vertical="center"/>
    </xf>
    <xf numFmtId="2" fontId="86" fillId="62" borderId="11" xfId="4" applyNumberFormat="1" applyFont="1" applyFill="1" applyBorder="1" applyAlignment="1">
      <alignment horizontal="center"/>
    </xf>
    <xf numFmtId="2" fontId="86" fillId="62" borderId="11" xfId="4" applyNumberFormat="1" applyFont="1" applyFill="1" applyBorder="1" applyAlignment="1">
      <alignment horizontal="center" vertical="center"/>
    </xf>
    <xf numFmtId="188" fontId="112" fillId="68" borderId="12" xfId="4" applyNumberFormat="1" applyFont="1" applyFill="1" applyBorder="1" applyAlignment="1">
      <alignment horizontal="center" vertical="center"/>
    </xf>
    <xf numFmtId="167" fontId="112" fillId="68" borderId="12" xfId="0" applyNumberFormat="1" applyFont="1" applyFill="1" applyBorder="1" applyAlignment="1">
      <alignment horizontal="center" vertical="center"/>
    </xf>
    <xf numFmtId="2" fontId="112" fillId="68" borderId="12" xfId="0" applyNumberFormat="1" applyFont="1" applyFill="1" applyBorder="1" applyAlignment="1">
      <alignment horizontal="center" vertical="center"/>
    </xf>
    <xf numFmtId="2" fontId="112" fillId="68" borderId="12" xfId="4" applyNumberFormat="1" applyFont="1" applyFill="1" applyBorder="1" applyAlignment="1">
      <alignment horizontal="center" vertical="center"/>
    </xf>
    <xf numFmtId="167" fontId="112" fillId="68" borderId="12" xfId="4844" applyNumberFormat="1" applyFont="1" applyFill="1" applyBorder="1" applyAlignment="1">
      <alignment horizontal="center" vertical="center"/>
    </xf>
    <xf numFmtId="2" fontId="112" fillId="34" borderId="0" xfId="0" applyNumberFormat="1" applyFont="1" applyFill="1" applyAlignment="1">
      <alignment horizontal="center" vertical="center"/>
    </xf>
    <xf numFmtId="167" fontId="112" fillId="34" borderId="0" xfId="4844" applyNumberFormat="1" applyFont="1" applyFill="1" applyBorder="1" applyAlignment="1">
      <alignment horizontal="center" vertical="center"/>
    </xf>
    <xf numFmtId="167" fontId="112" fillId="34" borderId="0" xfId="0" applyNumberFormat="1" applyFont="1" applyFill="1" applyAlignment="1">
      <alignment horizontal="center" vertical="center"/>
    </xf>
    <xf numFmtId="10" fontId="112" fillId="34" borderId="0" xfId="0" applyNumberFormat="1" applyFont="1" applyFill="1" applyAlignment="1">
      <alignment horizontal="center" vertical="center"/>
    </xf>
    <xf numFmtId="10" fontId="112" fillId="34" borderId="0" xfId="4844" applyNumberFormat="1" applyFont="1" applyFill="1" applyBorder="1" applyAlignment="1">
      <alignment horizontal="center" vertical="center"/>
    </xf>
    <xf numFmtId="167" fontId="112" fillId="34" borderId="0" xfId="4" applyNumberFormat="1" applyFont="1" applyFill="1" applyBorder="1" applyAlignment="1">
      <alignment horizontal="center" vertical="center"/>
    </xf>
    <xf numFmtId="2" fontId="112" fillId="34" borderId="0" xfId="4" applyNumberFormat="1" applyFont="1" applyFill="1" applyBorder="1" applyAlignment="1">
      <alignment horizontal="center" vertical="center"/>
    </xf>
    <xf numFmtId="166" fontId="112" fillId="34" borderId="0" xfId="0" applyNumberFormat="1" applyFont="1" applyFill="1"/>
    <xf numFmtId="188" fontId="112" fillId="34" borderId="0" xfId="4" applyNumberFormat="1" applyFont="1" applyFill="1" applyBorder="1" applyAlignment="1">
      <alignment horizontal="center" vertical="center"/>
    </xf>
    <xf numFmtId="167" fontId="86" fillId="0" borderId="11" xfId="4844" applyNumberFormat="1" applyFont="1" applyFill="1" applyBorder="1" applyAlignment="1">
      <alignment horizontal="center" vertical="center"/>
    </xf>
    <xf numFmtId="10" fontId="86" fillId="0" borderId="10" xfId="4844" applyNumberFormat="1" applyFont="1" applyFill="1" applyBorder="1" applyAlignment="1">
      <alignment horizontal="center" vertical="center"/>
    </xf>
    <xf numFmtId="0" fontId="114" fillId="66" borderId="0" xfId="0" applyFont="1" applyFill="1"/>
    <xf numFmtId="166" fontId="114" fillId="66" borderId="0" xfId="0" applyNumberFormat="1" applyFont="1" applyFill="1"/>
    <xf numFmtId="186" fontId="107" fillId="0" borderId="0" xfId="4846" applyFont="1" applyAlignment="1">
      <alignment vertical="center"/>
    </xf>
    <xf numFmtId="186" fontId="22" fillId="0" borderId="0" xfId="4846" applyAlignment="1">
      <alignment vertical="center"/>
    </xf>
    <xf numFmtId="186" fontId="108" fillId="0" borderId="0" xfId="4846" applyFont="1" applyAlignment="1">
      <alignment vertical="center"/>
    </xf>
    <xf numFmtId="2" fontId="22" fillId="0" borderId="0" xfId="4846" applyNumberFormat="1" applyAlignment="1">
      <alignment vertical="center"/>
    </xf>
    <xf numFmtId="2" fontId="108" fillId="0" borderId="0" xfId="4846" applyNumberFormat="1" applyFont="1" applyAlignment="1">
      <alignment vertical="center"/>
    </xf>
    <xf numFmtId="10" fontId="28" fillId="58" borderId="36" xfId="4847" applyNumberFormat="1" applyFont="1" applyFill="1" applyBorder="1" applyAlignment="1">
      <alignment horizontal="right" vertical="center" wrapText="1"/>
    </xf>
    <xf numFmtId="10" fontId="22" fillId="0" borderId="36" xfId="4846" applyNumberFormat="1" applyBorder="1" applyAlignment="1">
      <alignment horizontal="right" vertical="center" wrapText="1"/>
    </xf>
    <xf numFmtId="10" fontId="22" fillId="34" borderId="36" xfId="4846" applyNumberFormat="1" applyFill="1" applyBorder="1" applyAlignment="1">
      <alignment horizontal="right" vertical="center" wrapText="1"/>
    </xf>
    <xf numFmtId="10" fontId="118" fillId="34" borderId="36" xfId="4846" applyNumberFormat="1" applyFont="1" applyFill="1" applyBorder="1" applyAlignment="1">
      <alignment horizontal="right" vertical="center" wrapText="1"/>
    </xf>
    <xf numFmtId="10" fontId="22" fillId="33" borderId="36" xfId="4846" applyNumberFormat="1" applyFill="1" applyBorder="1" applyAlignment="1">
      <alignment horizontal="right" vertical="center" wrapText="1"/>
    </xf>
    <xf numFmtId="167" fontId="22" fillId="33" borderId="36" xfId="4846" applyNumberFormat="1" applyFill="1" applyBorder="1" applyAlignment="1">
      <alignment horizontal="right" vertical="center" wrapText="1"/>
    </xf>
    <xf numFmtId="167" fontId="0" fillId="33" borderId="36" xfId="3962" applyNumberFormat="1" applyFont="1" applyFill="1" applyBorder="1" applyAlignment="1">
      <alignment horizontal="right" vertical="center" wrapText="1"/>
    </xf>
    <xf numFmtId="186" fontId="22" fillId="33" borderId="36" xfId="4846" applyFill="1" applyBorder="1" applyAlignment="1">
      <alignment vertical="center"/>
    </xf>
    <xf numFmtId="188" fontId="28" fillId="58" borderId="0" xfId="4" applyNumberFormat="1" applyFont="1" applyFill="1" applyBorder="1" applyAlignment="1">
      <alignment horizontal="center" vertical="center" wrapText="1"/>
    </xf>
    <xf numFmtId="188" fontId="0" fillId="0" borderId="0" xfId="4" applyNumberFormat="1" applyFont="1" applyFill="1" applyBorder="1" applyAlignment="1">
      <alignment horizontal="center" vertical="center" wrapText="1"/>
    </xf>
    <xf numFmtId="188" fontId="0" fillId="34" borderId="0" xfId="4" applyNumberFormat="1" applyFont="1" applyFill="1" applyBorder="1" applyAlignment="1">
      <alignment horizontal="center" vertical="center" wrapText="1"/>
    </xf>
    <xf numFmtId="188" fontId="0" fillId="34" borderId="0" xfId="4" applyNumberFormat="1" applyFont="1" applyFill="1" applyBorder="1" applyAlignment="1">
      <alignment horizontal="right" vertical="center" wrapText="1"/>
    </xf>
    <xf numFmtId="188" fontId="0" fillId="33" borderId="0" xfId="4" applyNumberFormat="1" applyFont="1" applyFill="1" applyBorder="1" applyAlignment="1">
      <alignment horizontal="right" vertical="center" wrapText="1"/>
    </xf>
    <xf numFmtId="186" fontId="22" fillId="33" borderId="0" xfId="4846" applyFill="1" applyAlignment="1">
      <alignment vertical="center"/>
    </xf>
    <xf numFmtId="167" fontId="28" fillId="58" borderId="0" xfId="4846" applyNumberFormat="1" applyFont="1" applyFill="1" applyAlignment="1">
      <alignment horizontal="right" vertical="center" wrapText="1"/>
    </xf>
    <xf numFmtId="167" fontId="22" fillId="0" borderId="0" xfId="4846" applyNumberFormat="1" applyAlignment="1">
      <alignment horizontal="right" vertical="center" wrapText="1"/>
    </xf>
    <xf numFmtId="167" fontId="22" fillId="34" borderId="0" xfId="4846" applyNumberFormat="1" applyFill="1" applyAlignment="1">
      <alignment horizontal="right" vertical="center" wrapText="1"/>
    </xf>
    <xf numFmtId="167" fontId="118" fillId="34" borderId="0" xfId="4846" applyNumberFormat="1" applyFont="1" applyFill="1" applyAlignment="1">
      <alignment horizontal="right" vertical="center" wrapText="1"/>
    </xf>
    <xf numFmtId="167" fontId="0" fillId="0" borderId="0" xfId="3962" applyNumberFormat="1" applyFont="1" applyFill="1" applyBorder="1" applyAlignment="1">
      <alignment vertical="center"/>
    </xf>
    <xf numFmtId="167" fontId="28" fillId="58" borderId="35" xfId="3962" applyNumberFormat="1" applyFont="1" applyFill="1" applyBorder="1" applyAlignment="1">
      <alignment horizontal="right" vertical="center" wrapText="1"/>
    </xf>
    <xf numFmtId="167" fontId="22" fillId="34" borderId="35" xfId="4846" applyNumberFormat="1" applyFill="1" applyBorder="1" applyAlignment="1">
      <alignment horizontal="right" vertical="center" wrapText="1"/>
    </xf>
    <xf numFmtId="167" fontId="0" fillId="0" borderId="35" xfId="3962" applyNumberFormat="1" applyFont="1" applyFill="1" applyBorder="1" applyAlignment="1">
      <alignment horizontal="right" vertical="center" wrapText="1"/>
    </xf>
    <xf numFmtId="167" fontId="0" fillId="33" borderId="35" xfId="3962" applyNumberFormat="1" applyFont="1" applyFill="1" applyBorder="1" applyAlignment="1">
      <alignment horizontal="right" vertical="center" wrapText="1"/>
    </xf>
    <xf numFmtId="186" fontId="22" fillId="33" borderId="35" xfId="4846" applyFill="1" applyBorder="1" applyAlignment="1">
      <alignment vertical="center"/>
    </xf>
    <xf numFmtId="186" fontId="110" fillId="0" borderId="0" xfId="4846" applyFont="1" applyAlignment="1">
      <alignment vertical="center" wrapText="1"/>
    </xf>
    <xf numFmtId="186" fontId="28" fillId="0" borderId="0" xfId="4846" applyFont="1" applyAlignment="1">
      <alignment vertical="center" wrapText="1"/>
    </xf>
    <xf numFmtId="186" fontId="27" fillId="66" borderId="0" xfId="4846" applyFont="1" applyFill="1" applyAlignment="1">
      <alignment horizontal="right" vertical="center" wrapText="1"/>
    </xf>
    <xf numFmtId="1" fontId="27" fillId="66" borderId="0" xfId="4846" applyNumberFormat="1" applyFont="1" applyFill="1" applyAlignment="1">
      <alignment horizontal="right" vertical="center" wrapText="1"/>
    </xf>
    <xf numFmtId="0" fontId="27" fillId="66" borderId="0" xfId="4846" applyNumberFormat="1" applyFont="1" applyFill="1" applyAlignment="1">
      <alignment horizontal="right" vertical="center" wrapText="1"/>
    </xf>
    <xf numFmtId="186" fontId="28" fillId="66" borderId="0" xfId="4846" applyFont="1" applyFill="1" applyAlignment="1">
      <alignment vertical="center" wrapText="1"/>
    </xf>
    <xf numFmtId="186" fontId="86" fillId="33" borderId="0" xfId="4846" applyFont="1" applyFill="1"/>
    <xf numFmtId="186" fontId="115" fillId="33" borderId="0" xfId="4846" applyFont="1" applyFill="1"/>
    <xf numFmtId="186" fontId="86" fillId="33" borderId="0" xfId="4846" applyFont="1" applyFill="1" applyAlignment="1">
      <alignment horizontal="center"/>
    </xf>
    <xf numFmtId="186" fontId="116" fillId="33" borderId="0" xfId="4846" applyFont="1" applyFill="1"/>
    <xf numFmtId="166" fontId="113" fillId="34" borderId="0" xfId="4846" applyNumberFormat="1" applyFont="1" applyFill="1"/>
    <xf numFmtId="4" fontId="86" fillId="33" borderId="0" xfId="4846" applyNumberFormat="1" applyFont="1" applyFill="1"/>
    <xf numFmtId="168" fontId="113" fillId="67" borderId="38" xfId="4846" applyNumberFormat="1" applyFont="1" applyFill="1" applyBorder="1" applyAlignment="1">
      <alignment horizontal="center"/>
    </xf>
    <xf numFmtId="186" fontId="120" fillId="67" borderId="12" xfId="4846" applyFont="1" applyFill="1" applyBorder="1"/>
    <xf numFmtId="167" fontId="86" fillId="67" borderId="0" xfId="4846" applyNumberFormat="1" applyFont="1" applyFill="1" applyAlignment="1">
      <alignment horizontal="center" vertical="center"/>
    </xf>
    <xf numFmtId="2" fontId="86" fillId="67" borderId="10" xfId="4846" applyNumberFormat="1" applyFont="1" applyFill="1" applyBorder="1" applyAlignment="1">
      <alignment horizontal="center" vertical="center"/>
    </xf>
    <xf numFmtId="168" fontId="86" fillId="67" borderId="10" xfId="4846" applyNumberFormat="1" applyFont="1" applyFill="1" applyBorder="1" applyAlignment="1">
      <alignment horizontal="center"/>
    </xf>
    <xf numFmtId="186" fontId="86" fillId="67" borderId="0" xfId="4846" applyFont="1" applyFill="1"/>
    <xf numFmtId="167" fontId="113" fillId="62" borderId="12" xfId="4846" applyNumberFormat="1" applyFont="1" applyFill="1" applyBorder="1" applyAlignment="1">
      <alignment horizontal="center" vertical="center"/>
    </xf>
    <xf numFmtId="2" fontId="113" fillId="62" borderId="13" xfId="4846" applyNumberFormat="1" applyFont="1" applyFill="1" applyBorder="1" applyAlignment="1">
      <alignment horizontal="center" vertical="center"/>
    </xf>
    <xf numFmtId="168" fontId="113" fillId="62" borderId="13" xfId="4846" applyNumberFormat="1" applyFont="1" applyFill="1" applyBorder="1" applyAlignment="1">
      <alignment horizontal="center" vertical="center"/>
    </xf>
    <xf numFmtId="10" fontId="113" fillId="62" borderId="39" xfId="4846" applyNumberFormat="1" applyFont="1" applyFill="1" applyBorder="1" applyAlignment="1">
      <alignment horizontal="center" vertical="center"/>
    </xf>
    <xf numFmtId="167" fontId="86" fillId="62" borderId="0" xfId="4846" applyNumberFormat="1" applyFont="1" applyFill="1" applyAlignment="1">
      <alignment horizontal="center" vertical="center"/>
    </xf>
    <xf numFmtId="2" fontId="86" fillId="62" borderId="10" xfId="4846" applyNumberFormat="1" applyFont="1" applyFill="1" applyBorder="1" applyAlignment="1">
      <alignment horizontal="center" vertical="center"/>
    </xf>
    <xf numFmtId="168" fontId="86" fillId="62" borderId="10" xfId="4846" applyNumberFormat="1" applyFont="1" applyFill="1" applyBorder="1" applyAlignment="1">
      <alignment horizontal="center"/>
    </xf>
    <xf numFmtId="186" fontId="86" fillId="62" borderId="0" xfId="4846" applyFont="1" applyFill="1"/>
    <xf numFmtId="167" fontId="113" fillId="34" borderId="12" xfId="4" applyNumberFormat="1" applyFont="1" applyFill="1" applyBorder="1" applyAlignment="1">
      <alignment horizontal="center" vertical="center"/>
    </xf>
    <xf numFmtId="2" fontId="113" fillId="34" borderId="13" xfId="4" applyNumberFormat="1" applyFont="1" applyFill="1" applyBorder="1" applyAlignment="1">
      <alignment horizontal="center" vertical="center"/>
    </xf>
    <xf numFmtId="186" fontId="113" fillId="34" borderId="12" xfId="4846" applyFont="1" applyFill="1" applyBorder="1"/>
    <xf numFmtId="186" fontId="112" fillId="33" borderId="0" xfId="4846" applyFont="1" applyFill="1"/>
    <xf numFmtId="186" fontId="113" fillId="62" borderId="12" xfId="4846" applyFont="1" applyFill="1" applyBorder="1"/>
    <xf numFmtId="168" fontId="86" fillId="62" borderId="42" xfId="4846" applyNumberFormat="1" applyFont="1" applyFill="1" applyBorder="1" applyAlignment="1">
      <alignment horizontal="center"/>
    </xf>
    <xf numFmtId="168" fontId="86" fillId="62" borderId="10" xfId="4846" applyNumberFormat="1" applyFont="1" applyFill="1" applyBorder="1" applyAlignment="1">
      <alignment horizontal="center" vertical="center"/>
    </xf>
    <xf numFmtId="10" fontId="86" fillId="62" borderId="11" xfId="4846" applyNumberFormat="1" applyFont="1" applyFill="1" applyBorder="1" applyAlignment="1">
      <alignment horizontal="center" vertical="center"/>
    </xf>
    <xf numFmtId="186" fontId="22" fillId="0" borderId="0" xfId="4846"/>
    <xf numFmtId="4" fontId="86" fillId="34" borderId="0" xfId="4846" applyNumberFormat="1" applyFont="1" applyFill="1"/>
    <xf numFmtId="167" fontId="86" fillId="62" borderId="0" xfId="4848" applyNumberFormat="1" applyFont="1" applyFill="1" applyBorder="1" applyAlignment="1">
      <alignment horizontal="center" vertical="center"/>
    </xf>
    <xf numFmtId="167" fontId="86" fillId="0" borderId="0" xfId="4846" applyNumberFormat="1" applyFont="1" applyAlignment="1">
      <alignment horizontal="center" vertical="center"/>
    </xf>
    <xf numFmtId="2" fontId="86" fillId="0" borderId="10" xfId="4846" applyNumberFormat="1" applyFont="1" applyBorder="1" applyAlignment="1">
      <alignment horizontal="center" vertical="center"/>
    </xf>
    <xf numFmtId="168" fontId="86" fillId="0" borderId="10" xfId="4846" applyNumberFormat="1" applyFont="1" applyBorder="1" applyAlignment="1">
      <alignment horizontal="center" vertical="center"/>
    </xf>
    <xf numFmtId="10" fontId="86" fillId="0" borderId="11" xfId="4846" applyNumberFormat="1" applyFont="1" applyBorder="1" applyAlignment="1">
      <alignment horizontal="center" vertical="center"/>
    </xf>
    <xf numFmtId="186" fontId="114" fillId="66" borderId="11" xfId="4846" applyFont="1" applyFill="1" applyBorder="1" applyAlignment="1">
      <alignment horizontal="center" vertical="center"/>
    </xf>
    <xf numFmtId="186" fontId="114" fillId="66" borderId="0" xfId="4846" applyFont="1" applyFill="1" applyAlignment="1">
      <alignment horizontal="center" vertical="center"/>
    </xf>
    <xf numFmtId="186" fontId="114" fillId="66" borderId="10" xfId="4846" applyFont="1" applyFill="1" applyBorder="1" applyAlignment="1">
      <alignment horizontal="center" vertical="center"/>
    </xf>
    <xf numFmtId="10" fontId="114" fillId="66" borderId="0" xfId="4846" applyNumberFormat="1" applyFont="1" applyFill="1" applyAlignment="1">
      <alignment horizontal="center" vertical="center"/>
    </xf>
    <xf numFmtId="186" fontId="114" fillId="66" borderId="0" xfId="4846" applyFont="1" applyFill="1"/>
    <xf numFmtId="0" fontId="88" fillId="0" borderId="0" xfId="0" applyFont="1" applyAlignment="1">
      <alignment vertical="center"/>
    </xf>
    <xf numFmtId="0" fontId="22" fillId="0" borderId="0" xfId="0" applyFont="1" applyAlignment="1">
      <alignment horizontal="right" vertical="center"/>
    </xf>
    <xf numFmtId="167" fontId="119" fillId="67" borderId="44" xfId="4844" applyNumberFormat="1" applyFont="1" applyFill="1" applyBorder="1" applyAlignment="1">
      <alignment horizontal="center" vertical="center" wrapText="1"/>
    </xf>
    <xf numFmtId="167" fontId="118" fillId="34" borderId="44" xfId="4844" applyNumberFormat="1" applyFont="1" applyFill="1" applyBorder="1" applyAlignment="1">
      <alignment horizontal="center" vertical="center" wrapText="1"/>
    </xf>
    <xf numFmtId="0" fontId="118" fillId="33" borderId="44" xfId="0" applyFont="1" applyFill="1" applyBorder="1" applyAlignment="1">
      <alignment horizontal="left" vertical="center" indent="1"/>
    </xf>
    <xf numFmtId="167" fontId="119" fillId="67" borderId="0" xfId="4844" applyNumberFormat="1" applyFont="1" applyFill="1" applyBorder="1" applyAlignment="1">
      <alignment horizontal="center" vertical="center" wrapText="1"/>
    </xf>
    <xf numFmtId="167" fontId="118" fillId="34" borderId="0" xfId="4844" applyNumberFormat="1" applyFont="1" applyFill="1" applyBorder="1" applyAlignment="1">
      <alignment horizontal="center" vertical="center" wrapText="1"/>
    </xf>
    <xf numFmtId="0" fontId="118" fillId="33" borderId="0" xfId="0" applyFont="1" applyFill="1" applyAlignment="1">
      <alignment horizontal="left" vertical="center" indent="1"/>
    </xf>
    <xf numFmtId="1" fontId="119" fillId="67" borderId="0" xfId="3395" applyNumberFormat="1" applyFont="1" applyFill="1" applyAlignment="1">
      <alignment horizontal="center" vertical="center" wrapText="1"/>
    </xf>
    <xf numFmtId="1" fontId="118" fillId="34" borderId="0" xfId="3395" applyNumberFormat="1" applyFont="1" applyFill="1" applyAlignment="1">
      <alignment horizontal="center" vertical="center" wrapText="1"/>
    </xf>
    <xf numFmtId="0" fontId="118" fillId="0" borderId="0" xfId="0" applyFont="1" applyAlignment="1">
      <alignment horizontal="left" vertical="center" indent="1"/>
    </xf>
    <xf numFmtId="1" fontId="119" fillId="67" borderId="0" xfId="4849" applyNumberFormat="1" applyFont="1" applyFill="1" applyBorder="1" applyAlignment="1">
      <alignment horizontal="center" vertical="center" wrapText="1"/>
    </xf>
    <xf numFmtId="1" fontId="118" fillId="34" borderId="0" xfId="4849" applyNumberFormat="1" applyFont="1" applyFill="1" applyBorder="1" applyAlignment="1">
      <alignment horizontal="center" vertical="center" wrapText="1"/>
    </xf>
    <xf numFmtId="167" fontId="119" fillId="0" borderId="12" xfId="0" applyNumberFormat="1" applyFont="1" applyBorder="1" applyAlignment="1">
      <alignment horizontal="center" vertical="center" wrapText="1"/>
    </xf>
    <xf numFmtId="0" fontId="119" fillId="0" borderId="12" xfId="0" applyFont="1" applyBorder="1" applyAlignment="1">
      <alignment vertical="center" wrapText="1"/>
    </xf>
    <xf numFmtId="2" fontId="119" fillId="67" borderId="0" xfId="2413" applyNumberFormat="1" applyFont="1" applyFill="1" applyBorder="1" applyAlignment="1">
      <alignment horizontal="center" vertical="center" wrapText="1"/>
    </xf>
    <xf numFmtId="2" fontId="118" fillId="34" borderId="0" xfId="2413" applyNumberFormat="1" applyFont="1" applyFill="1" applyBorder="1" applyAlignment="1">
      <alignment horizontal="center" vertical="center" wrapText="1"/>
    </xf>
    <xf numFmtId="165" fontId="118" fillId="33" borderId="0" xfId="4" applyFont="1" applyFill="1" applyBorder="1" applyAlignment="1">
      <alignment horizontal="left" vertical="center" indent="1"/>
    </xf>
    <xf numFmtId="167" fontId="118" fillId="34" borderId="0" xfId="3963" applyNumberFormat="1" applyFont="1" applyFill="1" applyBorder="1" applyAlignment="1">
      <alignment horizontal="center" vertical="center" wrapText="1"/>
    </xf>
    <xf numFmtId="167" fontId="118" fillId="33" borderId="0" xfId="3962" applyNumberFormat="1" applyFont="1" applyFill="1" applyBorder="1" applyAlignment="1">
      <alignment horizontal="left" vertical="center" indent="1"/>
    </xf>
    <xf numFmtId="167" fontId="119" fillId="67" borderId="0" xfId="0" applyNumberFormat="1" applyFont="1" applyFill="1" applyAlignment="1">
      <alignment horizontal="center" vertical="center" wrapText="1"/>
    </xf>
    <xf numFmtId="167" fontId="119" fillId="67" borderId="0" xfId="3397" applyNumberFormat="1" applyFont="1" applyFill="1" applyAlignment="1">
      <alignment horizontal="center" vertical="center" wrapText="1"/>
    </xf>
    <xf numFmtId="167" fontId="118" fillId="34" borderId="0" xfId="3397" applyNumberFormat="1" applyFont="1" applyFill="1" applyAlignment="1">
      <alignment horizontal="center" vertical="center" wrapText="1"/>
    </xf>
    <xf numFmtId="188" fontId="119" fillId="67" borderId="0" xfId="4849" applyNumberFormat="1" applyFont="1" applyFill="1" applyBorder="1" applyAlignment="1">
      <alignment horizontal="center" vertical="center" wrapText="1"/>
    </xf>
    <xf numFmtId="188" fontId="118" fillId="34" borderId="0" xfId="4849" applyNumberFormat="1" applyFont="1" applyFill="1" applyBorder="1" applyAlignment="1">
      <alignment horizontal="center" vertical="center" wrapText="1"/>
    </xf>
    <xf numFmtId="17" fontId="124" fillId="34" borderId="12" xfId="0" applyNumberFormat="1" applyFont="1" applyFill="1" applyBorder="1" applyAlignment="1">
      <alignment horizontal="center" vertical="center" wrapText="1"/>
    </xf>
    <xf numFmtId="17" fontId="125" fillId="34" borderId="12" xfId="0" applyNumberFormat="1" applyFont="1" applyFill="1" applyBorder="1" applyAlignment="1">
      <alignment horizontal="center" vertical="center" wrapText="1"/>
    </xf>
    <xf numFmtId="0" fontId="126" fillId="0" borderId="12" xfId="0" applyFont="1" applyBorder="1" applyAlignment="1">
      <alignment vertical="center" wrapText="1"/>
    </xf>
    <xf numFmtId="167" fontId="119" fillId="67" borderId="0" xfId="3963" applyNumberFormat="1" applyFont="1" applyFill="1" applyBorder="1" applyAlignment="1">
      <alignment horizontal="center" vertical="center" wrapText="1"/>
    </xf>
    <xf numFmtId="167" fontId="118" fillId="33" borderId="0" xfId="0" applyNumberFormat="1" applyFont="1" applyFill="1" applyAlignment="1">
      <alignment horizontal="center" vertical="center" wrapText="1"/>
    </xf>
    <xf numFmtId="17" fontId="127" fillId="34" borderId="12" xfId="0" applyNumberFormat="1" applyFont="1" applyFill="1" applyBorder="1" applyAlignment="1">
      <alignment horizontal="center" vertical="center" wrapText="1"/>
    </xf>
    <xf numFmtId="0" fontId="109" fillId="34" borderId="12" xfId="0" applyFont="1" applyFill="1" applyBorder="1" applyAlignment="1">
      <alignment vertical="center" wrapText="1"/>
    </xf>
    <xf numFmtId="0" fontId="107" fillId="0" borderId="0" xfId="0" applyFont="1" applyAlignment="1">
      <alignment horizontal="center" vertical="center"/>
    </xf>
    <xf numFmtId="0" fontId="27" fillId="66" borderId="0" xfId="0" applyFont="1" applyFill="1" applyAlignment="1">
      <alignment horizontal="center" vertical="center" wrapText="1"/>
    </xf>
    <xf numFmtId="0" fontId="128" fillId="0" borderId="0" xfId="0" applyFont="1" applyAlignment="1">
      <alignment vertical="top"/>
    </xf>
    <xf numFmtId="0" fontId="129" fillId="0" borderId="0" xfId="0" applyFont="1" applyAlignment="1">
      <alignment horizontal="center" vertical="center"/>
    </xf>
    <xf numFmtId="0" fontId="130" fillId="0" borderId="0" xfId="0" applyFont="1" applyAlignment="1">
      <alignment horizontal="center" vertical="center"/>
    </xf>
    <xf numFmtId="0" fontId="131" fillId="0" borderId="0" xfId="0" applyFont="1" applyAlignment="1">
      <alignment horizontal="center" vertical="center"/>
    </xf>
    <xf numFmtId="0" fontId="132" fillId="0" borderId="0" xfId="0" applyFont="1" applyAlignment="1">
      <alignment horizontal="center" vertical="center"/>
    </xf>
    <xf numFmtId="186" fontId="131" fillId="0" borderId="0" xfId="0" applyNumberFormat="1" applyFont="1" applyAlignment="1">
      <alignment horizontal="center" vertical="center"/>
    </xf>
    <xf numFmtId="2" fontId="104" fillId="67" borderId="45" xfId="0" applyNumberFormat="1" applyFont="1" applyFill="1" applyBorder="1" applyAlignment="1">
      <alignment horizontal="center" vertical="center"/>
    </xf>
    <xf numFmtId="188" fontId="104" fillId="67" borderId="12" xfId="4849" applyNumberFormat="1" applyFont="1" applyFill="1" applyBorder="1" applyAlignment="1">
      <alignment horizontal="center" vertical="center"/>
    </xf>
    <xf numFmtId="167" fontId="104" fillId="67" borderId="46" xfId="0" applyNumberFormat="1" applyFont="1" applyFill="1" applyBorder="1" applyAlignment="1">
      <alignment horizontal="center" vertical="center"/>
    </xf>
    <xf numFmtId="167" fontId="104" fillId="67" borderId="12" xfId="0" applyNumberFormat="1" applyFont="1" applyFill="1" applyBorder="1" applyAlignment="1">
      <alignment horizontal="center" vertical="center"/>
    </xf>
    <xf numFmtId="1" fontId="104" fillId="67" borderId="45" xfId="0" applyNumberFormat="1" applyFont="1" applyFill="1" applyBorder="1" applyAlignment="1">
      <alignment horizontal="center" vertical="center"/>
    </xf>
    <xf numFmtId="1" fontId="104" fillId="67" borderId="46" xfId="0" applyNumberFormat="1" applyFont="1" applyFill="1" applyBorder="1" applyAlignment="1">
      <alignment horizontal="center" vertical="center"/>
    </xf>
    <xf numFmtId="1" fontId="104" fillId="67" borderId="12" xfId="0" applyNumberFormat="1" applyFont="1" applyFill="1" applyBorder="1" applyAlignment="1">
      <alignment horizontal="center" vertical="center"/>
    </xf>
    <xf numFmtId="167" fontId="104" fillId="67" borderId="46" xfId="4844" applyNumberFormat="1" applyFont="1" applyFill="1" applyBorder="1" applyAlignment="1">
      <alignment horizontal="center" vertical="center"/>
    </xf>
    <xf numFmtId="2" fontId="104" fillId="67" borderId="12" xfId="0" applyNumberFormat="1" applyFont="1" applyFill="1" applyBorder="1" applyAlignment="1">
      <alignment horizontal="center" vertical="center"/>
    </xf>
    <xf numFmtId="2" fontId="104" fillId="67" borderId="46" xfId="0" applyNumberFormat="1" applyFont="1" applyFill="1" applyBorder="1" applyAlignment="1">
      <alignment horizontal="center" vertical="center"/>
    </xf>
    <xf numFmtId="10" fontId="104" fillId="67" borderId="46" xfId="0" applyNumberFormat="1" applyFont="1" applyFill="1" applyBorder="1" applyAlignment="1">
      <alignment horizontal="center" vertical="center"/>
    </xf>
    <xf numFmtId="10" fontId="104" fillId="67" borderId="45" xfId="4844" applyNumberFormat="1" applyFont="1" applyFill="1" applyBorder="1" applyAlignment="1">
      <alignment horizontal="center" vertical="center"/>
    </xf>
    <xf numFmtId="167" fontId="104" fillId="67" borderId="12" xfId="4849" applyNumberFormat="1" applyFont="1" applyFill="1" applyBorder="1" applyAlignment="1">
      <alignment horizontal="center" vertical="center"/>
    </xf>
    <xf numFmtId="1" fontId="104" fillId="67" borderId="45" xfId="4849" applyNumberFormat="1" applyFont="1" applyFill="1" applyBorder="1" applyAlignment="1">
      <alignment horizontal="center" vertical="center"/>
    </xf>
    <xf numFmtId="0" fontId="113" fillId="67" borderId="12" xfId="0" applyFont="1" applyFill="1" applyBorder="1" applyAlignment="1">
      <alignment horizontal="center" vertical="center"/>
    </xf>
    <xf numFmtId="186" fontId="113" fillId="67" borderId="12" xfId="0" applyNumberFormat="1" applyFont="1" applyFill="1" applyBorder="1" applyAlignment="1">
      <alignment horizontal="center" vertical="center"/>
    </xf>
    <xf numFmtId="2" fontId="133" fillId="67" borderId="47" xfId="0" applyNumberFormat="1" applyFont="1" applyFill="1" applyBorder="1" applyAlignment="1">
      <alignment horizontal="center" vertical="center"/>
    </xf>
    <xf numFmtId="188" fontId="133" fillId="67" borderId="0" xfId="4849" applyNumberFormat="1" applyFont="1" applyFill="1" applyBorder="1" applyAlignment="1">
      <alignment horizontal="center" vertical="center"/>
    </xf>
    <xf numFmtId="167" fontId="133" fillId="67" borderId="48" xfId="0" applyNumberFormat="1" applyFont="1" applyFill="1" applyBorder="1" applyAlignment="1">
      <alignment horizontal="center" vertical="center"/>
    </xf>
    <xf numFmtId="167" fontId="133" fillId="67" borderId="0" xfId="0" applyNumberFormat="1" applyFont="1" applyFill="1" applyAlignment="1">
      <alignment horizontal="center" vertical="center"/>
    </xf>
    <xf numFmtId="1" fontId="133" fillId="67" borderId="47" xfId="0" applyNumberFormat="1" applyFont="1" applyFill="1" applyBorder="1" applyAlignment="1">
      <alignment horizontal="center" vertical="center"/>
    </xf>
    <xf numFmtId="167" fontId="133" fillId="67" borderId="48" xfId="4844" applyNumberFormat="1" applyFont="1" applyFill="1" applyBorder="1" applyAlignment="1">
      <alignment horizontal="center" vertical="center"/>
    </xf>
    <xf numFmtId="2" fontId="133" fillId="67" borderId="0" xfId="0" applyNumberFormat="1" applyFont="1" applyFill="1" applyAlignment="1">
      <alignment horizontal="center" vertical="center"/>
    </xf>
    <xf numFmtId="2" fontId="133" fillId="67" borderId="48" xfId="0" applyNumberFormat="1" applyFont="1" applyFill="1" applyBorder="1" applyAlignment="1">
      <alignment horizontal="center" vertical="center"/>
    </xf>
    <xf numFmtId="10" fontId="133" fillId="67" borderId="48" xfId="4844" applyNumberFormat="1" applyFont="1" applyFill="1" applyBorder="1" applyAlignment="1">
      <alignment horizontal="center" vertical="center"/>
    </xf>
    <xf numFmtId="10" fontId="133" fillId="67" borderId="47" xfId="4844" applyNumberFormat="1" applyFont="1" applyFill="1" applyBorder="1" applyAlignment="1">
      <alignment horizontal="center" vertical="center"/>
    </xf>
    <xf numFmtId="167" fontId="133" fillId="67" borderId="0" xfId="4849" applyNumberFormat="1" applyFont="1" applyFill="1" applyBorder="1" applyAlignment="1">
      <alignment horizontal="center" vertical="center"/>
    </xf>
    <xf numFmtId="1" fontId="133" fillId="67" borderId="47" xfId="4849" applyNumberFormat="1" applyFont="1" applyFill="1" applyBorder="1" applyAlignment="1">
      <alignment horizontal="center" vertical="center"/>
    </xf>
    <xf numFmtId="186" fontId="134" fillId="67" borderId="0" xfId="0" applyNumberFormat="1" applyFont="1" applyFill="1" applyAlignment="1">
      <alignment horizontal="center" vertical="center"/>
    </xf>
    <xf numFmtId="2" fontId="104" fillId="0" borderId="45" xfId="0" applyNumberFormat="1" applyFont="1" applyBorder="1" applyAlignment="1">
      <alignment horizontal="center" vertical="center"/>
    </xf>
    <xf numFmtId="167" fontId="104" fillId="0" borderId="46" xfId="0" applyNumberFormat="1" applyFont="1" applyBorder="1" applyAlignment="1">
      <alignment horizontal="center" vertical="center"/>
    </xf>
    <xf numFmtId="167" fontId="104" fillId="0" borderId="12" xfId="0" applyNumberFormat="1" applyFont="1" applyBorder="1" applyAlignment="1">
      <alignment horizontal="center" vertical="center"/>
    </xf>
    <xf numFmtId="1" fontId="104" fillId="0" borderId="45" xfId="0" applyNumberFormat="1" applyFont="1" applyBorder="1" applyAlignment="1">
      <alignment horizontal="center" vertical="center"/>
    </xf>
    <xf numFmtId="167" fontId="104" fillId="0" borderId="46" xfId="4844" applyNumberFormat="1" applyFont="1" applyFill="1" applyBorder="1" applyAlignment="1">
      <alignment horizontal="center" vertical="center"/>
    </xf>
    <xf numFmtId="2" fontId="104" fillId="0" borderId="12" xfId="0" applyNumberFormat="1" applyFont="1" applyBorder="1" applyAlignment="1">
      <alignment horizontal="center" vertical="center"/>
    </xf>
    <xf numFmtId="2" fontId="104" fillId="0" borderId="46" xfId="0" applyNumberFormat="1" applyFont="1" applyBorder="1" applyAlignment="1">
      <alignment horizontal="center" vertical="center"/>
    </xf>
    <xf numFmtId="10" fontId="104" fillId="0" borderId="46" xfId="0" applyNumberFormat="1" applyFont="1" applyBorder="1" applyAlignment="1">
      <alignment horizontal="center" vertical="center"/>
    </xf>
    <xf numFmtId="10" fontId="104" fillId="0" borderId="45" xfId="4844" applyNumberFormat="1" applyFont="1" applyFill="1" applyBorder="1" applyAlignment="1">
      <alignment horizontal="center" vertical="center"/>
    </xf>
    <xf numFmtId="167" fontId="104" fillId="34" borderId="12" xfId="4849" applyNumberFormat="1" applyFont="1" applyFill="1" applyBorder="1" applyAlignment="1">
      <alignment horizontal="center" vertical="center"/>
    </xf>
    <xf numFmtId="1" fontId="104" fillId="34" borderId="45" xfId="4849" applyNumberFormat="1" applyFont="1" applyFill="1" applyBorder="1" applyAlignment="1">
      <alignment horizontal="center" vertical="center"/>
    </xf>
    <xf numFmtId="0" fontId="113" fillId="34" borderId="12" xfId="0" applyFont="1" applyFill="1" applyBorder="1" applyAlignment="1">
      <alignment horizontal="center" vertical="center"/>
    </xf>
    <xf numFmtId="186" fontId="113" fillId="34" borderId="12" xfId="0" applyNumberFormat="1" applyFont="1" applyFill="1" applyBorder="1" applyAlignment="1">
      <alignment horizontal="center" vertical="center"/>
    </xf>
    <xf numFmtId="2" fontId="133" fillId="0" borderId="47" xfId="0" applyNumberFormat="1" applyFont="1" applyBorder="1" applyAlignment="1">
      <alignment horizontal="center" vertical="center"/>
    </xf>
    <xf numFmtId="2" fontId="133" fillId="34" borderId="47" xfId="0" applyNumberFormat="1" applyFont="1" applyFill="1" applyBorder="1" applyAlignment="1">
      <alignment horizontal="center" vertical="center"/>
    </xf>
    <xf numFmtId="188" fontId="133" fillId="34" borderId="0" xfId="4849" applyNumberFormat="1" applyFont="1" applyFill="1" applyBorder="1" applyAlignment="1">
      <alignment horizontal="center" vertical="center"/>
    </xf>
    <xf numFmtId="167" fontId="133" fillId="34" borderId="48" xfId="0" applyNumberFormat="1" applyFont="1" applyFill="1" applyBorder="1" applyAlignment="1">
      <alignment horizontal="center" vertical="center"/>
    </xf>
    <xf numFmtId="167" fontId="133" fillId="34" borderId="0" xfId="0" applyNumberFormat="1" applyFont="1" applyFill="1" applyAlignment="1">
      <alignment horizontal="center" vertical="center"/>
    </xf>
    <xf numFmtId="1" fontId="133" fillId="34" borderId="47" xfId="0" applyNumberFormat="1" applyFont="1" applyFill="1" applyBorder="1" applyAlignment="1">
      <alignment horizontal="center" vertical="center"/>
    </xf>
    <xf numFmtId="167" fontId="133" fillId="0" borderId="48" xfId="0" applyNumberFormat="1" applyFont="1" applyBorder="1" applyAlignment="1">
      <alignment horizontal="center" vertical="center"/>
    </xf>
    <xf numFmtId="167" fontId="133" fillId="0" borderId="0" xfId="0" applyNumberFormat="1" applyFont="1" applyAlignment="1">
      <alignment horizontal="center" vertical="center"/>
    </xf>
    <xf numFmtId="1" fontId="133" fillId="0" borderId="47" xfId="0" applyNumberFormat="1" applyFont="1" applyBorder="1" applyAlignment="1">
      <alignment horizontal="center" vertical="center"/>
    </xf>
    <xf numFmtId="167" fontId="133" fillId="34" borderId="48" xfId="4844" applyNumberFormat="1" applyFont="1" applyFill="1" applyBorder="1" applyAlignment="1">
      <alignment horizontal="center" vertical="center"/>
    </xf>
    <xf numFmtId="2" fontId="133" fillId="0" borderId="0" xfId="0" applyNumberFormat="1" applyFont="1" applyAlignment="1">
      <alignment horizontal="center" vertical="center"/>
    </xf>
    <xf numFmtId="2" fontId="133" fillId="0" borderId="48" xfId="0" applyNumberFormat="1" applyFont="1" applyBorder="1" applyAlignment="1">
      <alignment horizontal="center" vertical="center"/>
    </xf>
    <xf numFmtId="10" fontId="133" fillId="0" borderId="48" xfId="4844" applyNumberFormat="1" applyFont="1" applyFill="1" applyBorder="1" applyAlignment="1">
      <alignment horizontal="center" vertical="center"/>
    </xf>
    <xf numFmtId="10" fontId="133" fillId="0" borderId="47" xfId="4844" applyNumberFormat="1" applyFont="1" applyFill="1" applyBorder="1" applyAlignment="1">
      <alignment horizontal="center" vertical="center"/>
    </xf>
    <xf numFmtId="167" fontId="133" fillId="34" borderId="0" xfId="4849" applyNumberFormat="1" applyFont="1" applyFill="1" applyBorder="1" applyAlignment="1">
      <alignment horizontal="center" vertical="center"/>
    </xf>
    <xf numFmtId="1" fontId="133" fillId="34" borderId="47" xfId="4849" applyNumberFormat="1" applyFont="1" applyFill="1" applyBorder="1" applyAlignment="1">
      <alignment horizontal="center" vertical="center"/>
    </xf>
    <xf numFmtId="0" fontId="134" fillId="34" borderId="0" xfId="0" applyFont="1" applyFill="1" applyAlignment="1">
      <alignment horizontal="center" vertical="center"/>
    </xf>
    <xf numFmtId="186" fontId="134" fillId="34" borderId="0" xfId="0" applyNumberFormat="1" applyFont="1" applyFill="1" applyAlignment="1">
      <alignment horizontal="center" vertical="center"/>
    </xf>
    <xf numFmtId="167" fontId="133" fillId="0" borderId="48" xfId="4844" applyNumberFormat="1" applyFont="1" applyFill="1" applyBorder="1" applyAlignment="1">
      <alignment horizontal="center" vertical="center"/>
    </xf>
    <xf numFmtId="0" fontId="135" fillId="0" borderId="0" xfId="0" applyFont="1" applyAlignment="1">
      <alignment horizontal="center" vertical="center"/>
    </xf>
    <xf numFmtId="2" fontId="133" fillId="34" borderId="0" xfId="0" applyNumberFormat="1" applyFont="1" applyFill="1" applyAlignment="1">
      <alignment horizontal="center" vertical="center"/>
    </xf>
    <xf numFmtId="2" fontId="133" fillId="34" borderId="48" xfId="0" applyNumberFormat="1" applyFont="1" applyFill="1" applyBorder="1" applyAlignment="1">
      <alignment horizontal="center" vertical="center"/>
    </xf>
    <xf numFmtId="10" fontId="133" fillId="34" borderId="48" xfId="4844" applyNumberFormat="1" applyFont="1" applyFill="1" applyBorder="1" applyAlignment="1">
      <alignment horizontal="center" vertical="center"/>
    </xf>
    <xf numFmtId="10" fontId="133" fillId="34" borderId="47" xfId="4844" applyNumberFormat="1" applyFont="1" applyFill="1" applyBorder="1" applyAlignment="1">
      <alignment horizontal="center" vertical="center"/>
    </xf>
    <xf numFmtId="0" fontId="136" fillId="0" borderId="0" xfId="0" applyFont="1" applyAlignment="1">
      <alignment horizontal="center" vertical="center"/>
    </xf>
    <xf numFmtId="188" fontId="104" fillId="34" borderId="12" xfId="4849" applyNumberFormat="1" applyFont="1" applyFill="1" applyBorder="1" applyAlignment="1">
      <alignment horizontal="center" vertical="center"/>
    </xf>
    <xf numFmtId="0" fontId="137" fillId="0" borderId="0" xfId="0" applyFont="1" applyAlignment="1">
      <alignment horizontal="center" vertical="center"/>
    </xf>
    <xf numFmtId="2" fontId="104" fillId="34" borderId="45" xfId="0" applyNumberFormat="1" applyFont="1" applyFill="1" applyBorder="1" applyAlignment="1">
      <alignment horizontal="center" vertical="center"/>
    </xf>
    <xf numFmtId="167" fontId="104" fillId="34" borderId="46" xfId="0" applyNumberFormat="1" applyFont="1" applyFill="1" applyBorder="1" applyAlignment="1">
      <alignment horizontal="center" vertical="center"/>
    </xf>
    <xf numFmtId="167" fontId="104" fillId="34" borderId="12" xfId="0" applyNumberFormat="1" applyFont="1" applyFill="1" applyBorder="1" applyAlignment="1">
      <alignment horizontal="center" vertical="center"/>
    </xf>
    <xf numFmtId="1" fontId="104" fillId="34" borderId="45" xfId="0" applyNumberFormat="1" applyFont="1" applyFill="1" applyBorder="1" applyAlignment="1">
      <alignment horizontal="center" vertical="center"/>
    </xf>
    <xf numFmtId="167" fontId="104" fillId="34" borderId="46" xfId="4844" applyNumberFormat="1" applyFont="1" applyFill="1" applyBorder="1" applyAlignment="1">
      <alignment horizontal="center" vertical="center"/>
    </xf>
    <xf numFmtId="2" fontId="104" fillId="34" borderId="12" xfId="0" applyNumberFormat="1" applyFont="1" applyFill="1" applyBorder="1" applyAlignment="1">
      <alignment horizontal="center" vertical="center"/>
    </xf>
    <xf numFmtId="2" fontId="104" fillId="34" borderId="46" xfId="0" applyNumberFormat="1" applyFont="1" applyFill="1" applyBorder="1" applyAlignment="1">
      <alignment horizontal="center" vertical="center"/>
    </xf>
    <xf numFmtId="10" fontId="104" fillId="34" borderId="46" xfId="0" applyNumberFormat="1" applyFont="1" applyFill="1" applyBorder="1" applyAlignment="1">
      <alignment horizontal="center" vertical="center"/>
    </xf>
    <xf numFmtId="10" fontId="104" fillId="34" borderId="45" xfId="4844" applyNumberFormat="1" applyFont="1" applyFill="1" applyBorder="1" applyAlignment="1">
      <alignment horizontal="center" vertical="center"/>
    </xf>
    <xf numFmtId="10" fontId="133" fillId="34" borderId="48" xfId="0" applyNumberFormat="1" applyFont="1" applyFill="1" applyBorder="1" applyAlignment="1">
      <alignment horizontal="center" vertical="center"/>
    </xf>
    <xf numFmtId="2" fontId="133" fillId="34" borderId="0" xfId="4849" applyNumberFormat="1" applyFont="1" applyFill="1" applyBorder="1" applyAlignment="1">
      <alignment horizontal="center" vertical="center"/>
    </xf>
    <xf numFmtId="2" fontId="133" fillId="34" borderId="48" xfId="4849" applyNumberFormat="1" applyFont="1" applyFill="1" applyBorder="1" applyAlignment="1">
      <alignment horizontal="center" vertical="center"/>
    </xf>
    <xf numFmtId="167" fontId="133" fillId="34" borderId="0" xfId="4844" applyNumberFormat="1" applyFont="1" applyFill="1" applyBorder="1" applyAlignment="1">
      <alignment horizontal="center" vertical="center"/>
    </xf>
    <xf numFmtId="10" fontId="133" fillId="34" borderId="0" xfId="4844" applyNumberFormat="1" applyFont="1" applyFill="1" applyBorder="1" applyAlignment="1">
      <alignment horizontal="center" vertical="center"/>
    </xf>
    <xf numFmtId="167" fontId="133" fillId="34" borderId="49" xfId="4849" applyNumberFormat="1" applyFont="1" applyFill="1" applyBorder="1" applyAlignment="1">
      <alignment horizontal="center" vertical="center"/>
    </xf>
    <xf numFmtId="0" fontId="138" fillId="0" borderId="0" xfId="0" applyFont="1" applyAlignment="1">
      <alignment horizontal="center" vertical="center"/>
    </xf>
    <xf numFmtId="0" fontId="139" fillId="66" borderId="50" xfId="0" applyFont="1" applyFill="1" applyBorder="1" applyAlignment="1">
      <alignment horizontal="center" vertical="center"/>
    </xf>
    <xf numFmtId="10" fontId="139" fillId="66" borderId="50" xfId="0" applyNumberFormat="1" applyFont="1" applyFill="1" applyBorder="1" applyAlignment="1">
      <alignment horizontal="center" vertical="center"/>
    </xf>
    <xf numFmtId="0" fontId="139" fillId="66" borderId="51" xfId="0" applyFont="1" applyFill="1" applyBorder="1" applyAlignment="1">
      <alignment horizontal="center" vertical="center"/>
    </xf>
    <xf numFmtId="186" fontId="140" fillId="66" borderId="52" xfId="0" applyNumberFormat="1" applyFont="1" applyFill="1" applyBorder="1" applyAlignment="1">
      <alignment horizontal="center" vertical="center"/>
    </xf>
    <xf numFmtId="0" fontId="141" fillId="0" borderId="0" xfId="0" applyFont="1" applyAlignment="1">
      <alignment horizontal="center" vertical="center"/>
    </xf>
    <xf numFmtId="0" fontId="139" fillId="66" borderId="53" xfId="0" applyFont="1" applyFill="1" applyBorder="1" applyAlignment="1">
      <alignment horizontal="center" vertical="center" wrapText="1"/>
    </xf>
    <xf numFmtId="0" fontId="139" fillId="66" borderId="50" xfId="0" applyFont="1" applyFill="1" applyBorder="1" applyAlignment="1">
      <alignment horizontal="center" vertical="center" wrapText="1"/>
    </xf>
    <xf numFmtId="0" fontId="139" fillId="66" borderId="55" xfId="0" applyFont="1" applyFill="1" applyBorder="1" applyAlignment="1">
      <alignment horizontal="center" vertical="center"/>
    </xf>
    <xf numFmtId="186" fontId="140" fillId="66" borderId="56" xfId="0" applyNumberFormat="1" applyFont="1" applyFill="1" applyBorder="1" applyAlignment="1">
      <alignment horizontal="center" vertical="center"/>
    </xf>
    <xf numFmtId="0" fontId="115" fillId="34" borderId="0" xfId="0" applyFont="1" applyFill="1"/>
    <xf numFmtId="0" fontId="86" fillId="34" borderId="0" xfId="0" applyFont="1" applyFill="1" applyAlignment="1">
      <alignment horizontal="center"/>
    </xf>
    <xf numFmtId="0" fontId="116" fillId="34" borderId="0" xfId="0" applyFont="1" applyFill="1"/>
    <xf numFmtId="166" fontId="86" fillId="34" borderId="0" xfId="0" applyNumberFormat="1" applyFont="1" applyFill="1" applyAlignment="1">
      <alignment horizontal="center" vertical="center"/>
    </xf>
    <xf numFmtId="167" fontId="86" fillId="34" borderId="0" xfId="2" applyNumberFormat="1" applyFont="1" applyFill="1" applyBorder="1"/>
    <xf numFmtId="2" fontId="86" fillId="34" borderId="10" xfId="0" applyNumberFormat="1" applyFont="1" applyFill="1" applyBorder="1" applyAlignment="1">
      <alignment horizontal="center"/>
    </xf>
    <xf numFmtId="10" fontId="86" fillId="34" borderId="0" xfId="4" applyNumberFormat="1" applyFont="1" applyFill="1" applyBorder="1" applyAlignment="1">
      <alignment horizontal="center" vertical="center"/>
    </xf>
    <xf numFmtId="10" fontId="86" fillId="34" borderId="10" xfId="2" applyNumberFormat="1" applyFont="1" applyFill="1" applyBorder="1" applyAlignment="1">
      <alignment horizontal="center" vertical="center"/>
    </xf>
    <xf numFmtId="186" fontId="142" fillId="0" borderId="0" xfId="4850" applyFont="1" applyAlignment="1">
      <alignment vertical="center"/>
    </xf>
    <xf numFmtId="186" fontId="118" fillId="0" borderId="0" xfId="4850" applyFont="1" applyAlignment="1">
      <alignment vertical="center"/>
    </xf>
    <xf numFmtId="186" fontId="125" fillId="0" borderId="0" xfId="4850" applyFont="1" applyAlignment="1">
      <alignment vertical="center"/>
    </xf>
    <xf numFmtId="10" fontId="119" fillId="58" borderId="36" xfId="4847" applyNumberFormat="1" applyFont="1" applyFill="1" applyBorder="1" applyAlignment="1">
      <alignment horizontal="right" vertical="center" wrapText="1"/>
    </xf>
    <xf numFmtId="10" fontId="118" fillId="0" borderId="36" xfId="4847" applyNumberFormat="1" applyFont="1" applyFill="1" applyBorder="1" applyAlignment="1">
      <alignment horizontal="right" vertical="center" wrapText="1"/>
    </xf>
    <xf numFmtId="10" fontId="118" fillId="34" borderId="36" xfId="4850" applyNumberFormat="1" applyFont="1" applyFill="1" applyBorder="1" applyAlignment="1">
      <alignment horizontal="right" vertical="center" wrapText="1"/>
    </xf>
    <xf numFmtId="167" fontId="118" fillId="33" borderId="36" xfId="4850" applyNumberFormat="1" applyFont="1" applyFill="1" applyBorder="1" applyAlignment="1">
      <alignment horizontal="right" vertical="center" wrapText="1"/>
    </xf>
    <xf numFmtId="167" fontId="118" fillId="33" borderId="36" xfId="3962" applyNumberFormat="1" applyFont="1" applyFill="1" applyBorder="1" applyAlignment="1">
      <alignment horizontal="right" vertical="center" wrapText="1"/>
    </xf>
    <xf numFmtId="186" fontId="118" fillId="33" borderId="36" xfId="4850" applyFont="1" applyFill="1" applyBorder="1" applyAlignment="1">
      <alignment vertical="center"/>
    </xf>
    <xf numFmtId="188" fontId="119" fillId="58" borderId="0" xfId="4" applyNumberFormat="1" applyFont="1" applyFill="1" applyBorder="1" applyAlignment="1">
      <alignment horizontal="right" vertical="center" wrapText="1"/>
    </xf>
    <xf numFmtId="188" fontId="118" fillId="0" borderId="0" xfId="4" applyNumberFormat="1" applyFont="1" applyFill="1" applyBorder="1" applyAlignment="1">
      <alignment horizontal="right" vertical="center" wrapText="1"/>
    </xf>
    <xf numFmtId="188" fontId="118" fillId="33" borderId="0" xfId="4" applyNumberFormat="1" applyFont="1" applyFill="1" applyBorder="1" applyAlignment="1">
      <alignment horizontal="right" vertical="center" wrapText="1"/>
    </xf>
    <xf numFmtId="186" fontId="118" fillId="33" borderId="0" xfId="4850" applyFont="1" applyFill="1" applyAlignment="1">
      <alignment vertical="center"/>
    </xf>
    <xf numFmtId="167" fontId="119" fillId="58" borderId="0" xfId="4850" applyNumberFormat="1" applyFont="1" applyFill="1" applyAlignment="1">
      <alignment horizontal="right" vertical="center" wrapText="1"/>
    </xf>
    <xf numFmtId="167" fontId="118" fillId="0" borderId="0" xfId="4850" applyNumberFormat="1" applyFont="1" applyAlignment="1">
      <alignment horizontal="right" vertical="center" wrapText="1"/>
    </xf>
    <xf numFmtId="167" fontId="118" fillId="34" borderId="0" xfId="4850" applyNumberFormat="1" applyFont="1" applyFill="1" applyAlignment="1">
      <alignment horizontal="right" vertical="center" wrapText="1"/>
    </xf>
    <xf numFmtId="167" fontId="118" fillId="0" borderId="0" xfId="3962" applyNumberFormat="1" applyFont="1" applyFill="1" applyBorder="1" applyAlignment="1">
      <alignment vertical="center"/>
    </xf>
    <xf numFmtId="167" fontId="119" fillId="58" borderId="35" xfId="3962" applyNumberFormat="1" applyFont="1" applyFill="1" applyBorder="1" applyAlignment="1">
      <alignment horizontal="right" vertical="center" wrapText="1"/>
    </xf>
    <xf numFmtId="167" fontId="118" fillId="34" borderId="35" xfId="4850" applyNumberFormat="1" applyFont="1" applyFill="1" applyBorder="1" applyAlignment="1">
      <alignment horizontal="right" vertical="center" wrapText="1"/>
    </xf>
    <xf numFmtId="167" fontId="118" fillId="33" borderId="35" xfId="3962" applyNumberFormat="1" applyFont="1" applyFill="1" applyBorder="1" applyAlignment="1">
      <alignment horizontal="right" vertical="center" wrapText="1"/>
    </xf>
    <xf numFmtId="186" fontId="118" fillId="33" borderId="35" xfId="4850" applyFont="1" applyFill="1" applyBorder="1" applyAlignment="1">
      <alignment vertical="center"/>
    </xf>
    <xf numFmtId="186" fontId="125" fillId="0" borderId="0" xfId="4850" applyFont="1" applyAlignment="1">
      <alignment vertical="center" wrapText="1"/>
    </xf>
    <xf numFmtId="186" fontId="119" fillId="0" borderId="0" xfId="4850" applyFont="1" applyAlignment="1">
      <alignment vertical="center" wrapText="1"/>
    </xf>
    <xf numFmtId="186" fontId="127" fillId="66" borderId="0" xfId="4850" applyFont="1" applyFill="1" applyAlignment="1">
      <alignment horizontal="right" vertical="center" wrapText="1"/>
    </xf>
    <xf numFmtId="0" fontId="127" fillId="66" borderId="0" xfId="4850" applyNumberFormat="1" applyFont="1" applyFill="1" applyAlignment="1">
      <alignment horizontal="right" vertical="center" wrapText="1"/>
    </xf>
    <xf numFmtId="2" fontId="113" fillId="62" borderId="12" xfId="4" applyNumberFormat="1" applyFont="1" applyFill="1" applyBorder="1" applyAlignment="1">
      <alignment horizontal="left" vertical="center"/>
    </xf>
    <xf numFmtId="2" fontId="86" fillId="62" borderId="0" xfId="4847" applyNumberFormat="1" applyFont="1" applyFill="1" applyBorder="1" applyAlignment="1">
      <alignment horizontal="center" vertical="center"/>
    </xf>
    <xf numFmtId="167" fontId="113" fillId="62" borderId="12" xfId="4845" applyNumberFormat="1" applyFont="1" applyFill="1" applyBorder="1" applyAlignment="1">
      <alignment horizontal="center" vertical="center"/>
    </xf>
    <xf numFmtId="186" fontId="86" fillId="34" borderId="0" xfId="4846" applyFont="1" applyFill="1"/>
    <xf numFmtId="0" fontId="113" fillId="62" borderId="39" xfId="2" applyNumberFormat="1" applyFont="1" applyFill="1" applyBorder="1" applyAlignment="1">
      <alignment horizontal="center" vertical="center"/>
    </xf>
    <xf numFmtId="1" fontId="133" fillId="0" borderId="47" xfId="4849" applyNumberFormat="1" applyFont="1" applyFill="1" applyBorder="1" applyAlignment="1">
      <alignment horizontal="center" vertical="center"/>
    </xf>
    <xf numFmtId="167" fontId="133" fillId="0" borderId="0" xfId="4849" applyNumberFormat="1" applyFont="1" applyFill="1" applyBorder="1" applyAlignment="1">
      <alignment horizontal="center" vertical="center"/>
    </xf>
    <xf numFmtId="188" fontId="22" fillId="33" borderId="0" xfId="0" applyNumberFormat="1" applyFont="1" applyFill="1" applyAlignment="1">
      <alignment vertical="center"/>
    </xf>
    <xf numFmtId="188" fontId="22" fillId="34" borderId="0" xfId="4" applyNumberFormat="1" applyFont="1" applyFill="1" applyBorder="1" applyAlignment="1">
      <alignment horizontal="right" vertical="center" wrapText="1"/>
    </xf>
    <xf numFmtId="188" fontId="22" fillId="0" borderId="0" xfId="4" applyNumberFormat="1" applyFont="1" applyFill="1" applyBorder="1" applyAlignment="1">
      <alignment horizontal="right" vertical="center" wrapText="1"/>
    </xf>
    <xf numFmtId="188" fontId="28" fillId="58" borderId="0" xfId="4" applyNumberFormat="1" applyFont="1" applyFill="1" applyBorder="1" applyAlignment="1">
      <alignment horizontal="right" vertical="center" wrapText="1"/>
    </xf>
    <xf numFmtId="188" fontId="107" fillId="0" borderId="0" xfId="0" applyNumberFormat="1" applyFont="1" applyAlignment="1">
      <alignment vertical="center"/>
    </xf>
    <xf numFmtId="167" fontId="86" fillId="0" borderId="0" xfId="3" applyNumberFormat="1" applyFont="1" applyFill="1" applyBorder="1" applyAlignment="1">
      <alignment horizontal="center" vertical="center"/>
    </xf>
    <xf numFmtId="167" fontId="86" fillId="62" borderId="10" xfId="3" applyNumberFormat="1" applyFont="1" applyFill="1" applyBorder="1" applyAlignment="1">
      <alignment horizontal="center" vertical="center"/>
    </xf>
    <xf numFmtId="167" fontId="113" fillId="62" borderId="13" xfId="3" applyNumberFormat="1" applyFont="1" applyFill="1" applyBorder="1" applyAlignment="1">
      <alignment horizontal="center" vertical="center"/>
    </xf>
    <xf numFmtId="167" fontId="86" fillId="62" borderId="10" xfId="2" applyNumberFormat="1" applyFont="1" applyFill="1" applyBorder="1" applyAlignment="1">
      <alignment horizontal="center" vertical="center"/>
    </xf>
    <xf numFmtId="167" fontId="113" fillId="62" borderId="13" xfId="2" applyNumberFormat="1" applyFont="1" applyFill="1" applyBorder="1" applyAlignment="1">
      <alignment horizontal="center" vertical="center"/>
    </xf>
    <xf numFmtId="167" fontId="86" fillId="62" borderId="0" xfId="3" applyNumberFormat="1" applyFont="1" applyFill="1" applyBorder="1" applyAlignment="1">
      <alignment horizontal="center" vertical="center"/>
    </xf>
    <xf numFmtId="167" fontId="86" fillId="64" borderId="10" xfId="3" applyNumberFormat="1" applyFont="1" applyFill="1" applyBorder="1" applyAlignment="1">
      <alignment horizontal="center" vertical="center"/>
    </xf>
    <xf numFmtId="167" fontId="113" fillId="64" borderId="38" xfId="3" applyNumberFormat="1" applyFont="1" applyFill="1" applyBorder="1" applyAlignment="1">
      <alignment horizontal="center" vertical="center"/>
    </xf>
    <xf numFmtId="167" fontId="113" fillId="62" borderId="39" xfId="4846" applyNumberFormat="1" applyFont="1" applyFill="1" applyBorder="1" applyAlignment="1">
      <alignment horizontal="center" vertical="center"/>
    </xf>
    <xf numFmtId="167" fontId="86" fillId="62" borderId="11" xfId="4846" applyNumberFormat="1" applyFont="1" applyFill="1" applyBorder="1" applyAlignment="1">
      <alignment horizontal="center" vertical="center"/>
    </xf>
    <xf numFmtId="167" fontId="86" fillId="67" borderId="10" xfId="2" applyNumberFormat="1" applyFont="1" applyFill="1" applyBorder="1" applyAlignment="1">
      <alignment horizontal="center" vertical="center"/>
    </xf>
    <xf numFmtId="167" fontId="113" fillId="67" borderId="38" xfId="2" applyNumberFormat="1" applyFont="1" applyFill="1" applyBorder="1" applyAlignment="1">
      <alignment horizontal="center" vertical="center"/>
    </xf>
    <xf numFmtId="167" fontId="113" fillId="67" borderId="37" xfId="4846" applyNumberFormat="1" applyFont="1" applyFill="1" applyBorder="1" applyAlignment="1">
      <alignment horizontal="center" vertical="center"/>
    </xf>
    <xf numFmtId="167" fontId="113" fillId="62" borderId="39" xfId="0" applyNumberFormat="1" applyFont="1" applyFill="1" applyBorder="1" applyAlignment="1">
      <alignment horizontal="center" vertical="center"/>
    </xf>
    <xf numFmtId="167" fontId="113" fillId="58" borderId="37" xfId="0" applyNumberFormat="1" applyFont="1" applyFill="1" applyBorder="1" applyAlignment="1">
      <alignment horizontal="center" vertical="center"/>
    </xf>
    <xf numFmtId="167" fontId="86" fillId="62" borderId="14" xfId="2" applyNumberFormat="1" applyFont="1" applyFill="1" applyBorder="1" applyAlignment="1">
      <alignment horizontal="center" vertical="center"/>
    </xf>
    <xf numFmtId="167" fontId="86" fillId="62" borderId="40" xfId="2" applyNumberFormat="1" applyFont="1" applyFill="1" applyBorder="1" applyAlignment="1">
      <alignment horizontal="center" vertical="center"/>
    </xf>
    <xf numFmtId="167" fontId="113" fillId="67" borderId="37" xfId="0" applyNumberFormat="1" applyFont="1" applyFill="1" applyBorder="1" applyAlignment="1">
      <alignment horizontal="center" vertical="center"/>
    </xf>
    <xf numFmtId="167" fontId="86" fillId="62" borderId="10" xfId="4844" applyNumberFormat="1" applyFont="1" applyFill="1" applyBorder="1" applyAlignment="1">
      <alignment horizontal="center" vertical="center"/>
    </xf>
    <xf numFmtId="167" fontId="113" fillId="62" borderId="13" xfId="4844" applyNumberFormat="1" applyFont="1" applyFill="1" applyBorder="1" applyAlignment="1">
      <alignment horizontal="center" vertical="center"/>
    </xf>
    <xf numFmtId="167" fontId="86" fillId="62" borderId="0" xfId="4844" applyNumberFormat="1" applyFont="1" applyFill="1" applyBorder="1" applyAlignment="1">
      <alignment horizontal="center" vertical="center"/>
    </xf>
    <xf numFmtId="167" fontId="86" fillId="62" borderId="14" xfId="4844" applyNumberFormat="1" applyFont="1" applyFill="1" applyBorder="1" applyAlignment="1">
      <alignment horizontal="center" vertical="center"/>
    </xf>
    <xf numFmtId="167" fontId="86" fillId="62" borderId="40" xfId="4844" applyNumberFormat="1" applyFont="1" applyFill="1" applyBorder="1" applyAlignment="1">
      <alignment horizontal="center" vertical="center"/>
    </xf>
    <xf numFmtId="167" fontId="86" fillId="67" borderId="10" xfId="4844" applyNumberFormat="1" applyFont="1" applyFill="1" applyBorder="1" applyAlignment="1">
      <alignment horizontal="center" vertical="center"/>
    </xf>
    <xf numFmtId="167" fontId="86" fillId="67" borderId="0" xfId="4844" applyNumberFormat="1" applyFont="1" applyFill="1" applyBorder="1" applyAlignment="1">
      <alignment horizontal="center" vertical="center"/>
    </xf>
    <xf numFmtId="167" fontId="113" fillId="67" borderId="38" xfId="4844" applyNumberFormat="1" applyFont="1" applyFill="1" applyBorder="1" applyAlignment="1">
      <alignment horizontal="center" vertical="center"/>
    </xf>
    <xf numFmtId="167" fontId="113" fillId="67" borderId="37" xfId="4844" applyNumberFormat="1" applyFont="1" applyFill="1" applyBorder="1" applyAlignment="1">
      <alignment horizontal="center" vertical="center"/>
    </xf>
    <xf numFmtId="10" fontId="118" fillId="34" borderId="0" xfId="4844" applyNumberFormat="1" applyFont="1" applyFill="1" applyAlignment="1">
      <alignment horizontal="center" vertical="center" wrapText="1"/>
    </xf>
    <xf numFmtId="10" fontId="119" fillId="67" borderId="0" xfId="4844" applyNumberFormat="1" applyFont="1" applyFill="1" applyAlignment="1">
      <alignment horizontal="center" vertical="center" wrapText="1"/>
    </xf>
    <xf numFmtId="10" fontId="118" fillId="0" borderId="0" xfId="4844" applyNumberFormat="1" applyFont="1" applyAlignment="1">
      <alignment horizontal="center" vertical="center" wrapText="1"/>
    </xf>
    <xf numFmtId="186" fontId="134" fillId="0" borderId="0" xfId="4852" applyNumberFormat="1" applyFont="1" applyAlignment="1">
      <alignment horizontal="center" vertical="center"/>
    </xf>
    <xf numFmtId="2" fontId="133" fillId="0" borderId="47" xfId="4852" applyNumberFormat="1" applyFont="1" applyBorder="1" applyAlignment="1">
      <alignment horizontal="center" vertical="center"/>
    </xf>
    <xf numFmtId="2" fontId="133" fillId="0" borderId="48" xfId="4852" applyNumberFormat="1" applyFont="1" applyBorder="1" applyAlignment="1">
      <alignment horizontal="center" vertical="center"/>
    </xf>
    <xf numFmtId="2" fontId="133" fillId="0" borderId="0" xfId="4852" applyNumberFormat="1" applyFont="1" applyAlignment="1">
      <alignment horizontal="center" vertical="center"/>
    </xf>
    <xf numFmtId="1" fontId="133" fillId="0" borderId="47" xfId="4852" applyNumberFormat="1" applyFont="1" applyBorder="1" applyAlignment="1">
      <alignment horizontal="center" vertical="center"/>
    </xf>
    <xf numFmtId="167" fontId="133" fillId="0" borderId="0" xfId="4852" applyNumberFormat="1" applyFont="1" applyAlignment="1">
      <alignment horizontal="center" vertical="center"/>
    </xf>
    <xf numFmtId="167" fontId="133" fillId="0" borderId="48" xfId="4852" applyNumberFormat="1" applyFont="1" applyBorder="1" applyAlignment="1">
      <alignment horizontal="center" vertical="center"/>
    </xf>
    <xf numFmtId="0" fontId="129" fillId="0" borderId="0" xfId="4852" applyFont="1" applyAlignment="1">
      <alignment horizontal="center" vertical="center"/>
    </xf>
    <xf numFmtId="0" fontId="128" fillId="0" borderId="0" xfId="0" applyFont="1" applyAlignment="1">
      <alignment horizontal="center" vertical="top"/>
    </xf>
    <xf numFmtId="14" fontId="128" fillId="0" borderId="0" xfId="0" applyNumberFormat="1" applyFont="1" applyAlignment="1">
      <alignment horizontal="center" vertical="top"/>
    </xf>
    <xf numFmtId="0" fontId="122" fillId="34" borderId="43" xfId="0" applyFont="1" applyFill="1" applyBorder="1" applyAlignment="1">
      <alignment horizontal="left" vertical="top" wrapText="1"/>
    </xf>
    <xf numFmtId="0" fontId="139" fillId="66" borderId="53" xfId="0" applyFont="1" applyFill="1" applyBorder="1" applyAlignment="1">
      <alignment horizontal="center" vertical="center"/>
    </xf>
    <xf numFmtId="0" fontId="139" fillId="66" borderId="57" xfId="0" applyFont="1" applyFill="1" applyBorder="1" applyAlignment="1">
      <alignment horizontal="center" vertical="center"/>
    </xf>
    <xf numFmtId="0" fontId="139" fillId="66" borderId="54" xfId="0" applyFont="1" applyFill="1" applyBorder="1" applyAlignment="1">
      <alignment horizontal="center" vertical="center"/>
    </xf>
    <xf numFmtId="0" fontId="139" fillId="66" borderId="53" xfId="0" applyFont="1" applyFill="1" applyBorder="1" applyAlignment="1">
      <alignment horizontal="center" vertical="center" wrapText="1"/>
    </xf>
    <xf numFmtId="0" fontId="139" fillId="66" borderId="54" xfId="0" applyFont="1" applyFill="1" applyBorder="1" applyAlignment="1">
      <alignment horizontal="center" vertical="center" wrapText="1"/>
    </xf>
    <xf numFmtId="10" fontId="139" fillId="66" borderId="53" xfId="0" applyNumberFormat="1" applyFont="1" applyFill="1" applyBorder="1" applyAlignment="1">
      <alignment horizontal="center" vertical="center"/>
    </xf>
    <xf numFmtId="10" fontId="139" fillId="66" borderId="54" xfId="0" applyNumberFormat="1" applyFont="1" applyFill="1" applyBorder="1" applyAlignment="1">
      <alignment horizontal="center" vertical="center"/>
    </xf>
    <xf numFmtId="0" fontId="113" fillId="33" borderId="0" xfId="0" applyFont="1" applyFill="1" applyAlignment="1">
      <alignment horizontal="left" vertical="center" wrapText="1"/>
    </xf>
    <xf numFmtId="0" fontId="114" fillId="66" borderId="10" xfId="0" applyFont="1" applyFill="1" applyBorder="1" applyAlignment="1">
      <alignment horizontal="center" vertical="center"/>
    </xf>
    <xf numFmtId="0" fontId="114" fillId="66" borderId="0" xfId="0" applyFont="1" applyFill="1" applyAlignment="1">
      <alignment horizontal="center" vertical="center"/>
    </xf>
    <xf numFmtId="0" fontId="114" fillId="66" borderId="11" xfId="0" applyFont="1" applyFill="1" applyBorder="1" applyAlignment="1">
      <alignment horizontal="center" vertical="center"/>
    </xf>
    <xf numFmtId="10" fontId="114" fillId="66" borderId="10" xfId="0" applyNumberFormat="1" applyFont="1" applyFill="1" applyBorder="1" applyAlignment="1">
      <alignment horizontal="center" vertical="center"/>
    </xf>
    <xf numFmtId="10" fontId="114" fillId="66" borderId="11" xfId="0" applyNumberFormat="1" applyFont="1" applyFill="1" applyBorder="1" applyAlignment="1">
      <alignment horizontal="center" vertical="center"/>
    </xf>
    <xf numFmtId="186" fontId="114" fillId="66" borderId="10" xfId="4846" applyFont="1" applyFill="1" applyBorder="1" applyAlignment="1">
      <alignment horizontal="center" vertical="center"/>
    </xf>
    <xf numFmtId="186" fontId="114" fillId="66" borderId="0" xfId="4846" applyFont="1" applyFill="1" applyAlignment="1">
      <alignment horizontal="center" vertical="center"/>
    </xf>
    <xf numFmtId="186" fontId="114" fillId="66" borderId="11" xfId="4846" applyFont="1" applyFill="1" applyBorder="1" applyAlignment="1">
      <alignment horizontal="center" vertical="center"/>
    </xf>
    <xf numFmtId="10" fontId="114" fillId="66" borderId="10" xfId="4846" applyNumberFormat="1" applyFont="1" applyFill="1" applyBorder="1" applyAlignment="1">
      <alignment horizontal="center" vertical="center"/>
    </xf>
    <xf numFmtId="10" fontId="114" fillId="66" borderId="11" xfId="4846" applyNumberFormat="1" applyFont="1" applyFill="1" applyBorder="1" applyAlignment="1">
      <alignment horizontal="center" vertical="center"/>
    </xf>
    <xf numFmtId="186" fontId="114" fillId="66" borderId="10" xfId="0" applyNumberFormat="1" applyFont="1" applyFill="1" applyBorder="1" applyAlignment="1">
      <alignment horizontal="center" vertical="center"/>
    </xf>
    <xf numFmtId="186" fontId="114" fillId="66" borderId="0" xfId="0" applyNumberFormat="1" applyFont="1" applyFill="1" applyAlignment="1">
      <alignment horizontal="center" vertical="center"/>
    </xf>
    <xf numFmtId="186" fontId="114" fillId="66" borderId="11" xfId="0" applyNumberFormat="1" applyFont="1" applyFill="1" applyBorder="1" applyAlignment="1">
      <alignment horizontal="center" vertical="center"/>
    </xf>
  </cellXfs>
  <cellStyles count="4853">
    <cellStyle name="20% - Accent1 2" xfId="5" xr:uid="{00000000-0005-0000-0000-000000000000}"/>
    <cellStyle name="20% - Accent1 2 2" xfId="6" xr:uid="{00000000-0005-0000-0000-000001000000}"/>
    <cellStyle name="20% - Accent1 2 3" xfId="7" xr:uid="{00000000-0005-0000-0000-000002000000}"/>
    <cellStyle name="20% - Accent1 2 4" xfId="8" xr:uid="{00000000-0005-0000-0000-000003000000}"/>
    <cellStyle name="20% - Accent1 2 5" xfId="9" xr:uid="{00000000-0005-0000-0000-000004000000}"/>
    <cellStyle name="20% - Accent1 2 6" xfId="10" xr:uid="{00000000-0005-0000-0000-000005000000}"/>
    <cellStyle name="20% - Accent1 2 7" xfId="11" xr:uid="{00000000-0005-0000-0000-000006000000}"/>
    <cellStyle name="20% - Accent1 3" xfId="12" xr:uid="{00000000-0005-0000-0000-000007000000}"/>
    <cellStyle name="20% - Accent1 3 2" xfId="13" xr:uid="{00000000-0005-0000-0000-000008000000}"/>
    <cellStyle name="20% - Accent1 3 3" xfId="14" xr:uid="{00000000-0005-0000-0000-000009000000}"/>
    <cellStyle name="20% - Accent1 3 4" xfId="15" xr:uid="{00000000-0005-0000-0000-00000A000000}"/>
    <cellStyle name="20% - Accent1 3 5" xfId="16" xr:uid="{00000000-0005-0000-0000-00000B000000}"/>
    <cellStyle name="20% - Accent1 3 6" xfId="17" xr:uid="{00000000-0005-0000-0000-00000C000000}"/>
    <cellStyle name="20% - Accent1 3 7" xfId="18" xr:uid="{00000000-0005-0000-0000-00000D000000}"/>
    <cellStyle name="20% - Accent1 4" xfId="19" xr:uid="{00000000-0005-0000-0000-00000E000000}"/>
    <cellStyle name="20% - Accent1 4 2" xfId="20" xr:uid="{00000000-0005-0000-0000-00000F000000}"/>
    <cellStyle name="20% - Accent1 4 3" xfId="21" xr:uid="{00000000-0005-0000-0000-000010000000}"/>
    <cellStyle name="20% - Accent1 4 4" xfId="22" xr:uid="{00000000-0005-0000-0000-000011000000}"/>
    <cellStyle name="20% - Accent1 4 5" xfId="23" xr:uid="{00000000-0005-0000-0000-000012000000}"/>
    <cellStyle name="20% - Accent1 4 6" xfId="24" xr:uid="{00000000-0005-0000-0000-000013000000}"/>
    <cellStyle name="20% - Accent1 4 7" xfId="25" xr:uid="{00000000-0005-0000-0000-000014000000}"/>
    <cellStyle name="20% - Accent1 5" xfId="26" xr:uid="{00000000-0005-0000-0000-000015000000}"/>
    <cellStyle name="20% - Accent1 5 2" xfId="27" xr:uid="{00000000-0005-0000-0000-000016000000}"/>
    <cellStyle name="20% - Accent1 5 3" xfId="28" xr:uid="{00000000-0005-0000-0000-000017000000}"/>
    <cellStyle name="20% - Accent1 5 4" xfId="29" xr:uid="{00000000-0005-0000-0000-000018000000}"/>
    <cellStyle name="20% - Accent1 5 5" xfId="30" xr:uid="{00000000-0005-0000-0000-000019000000}"/>
    <cellStyle name="20% - Accent1 5 6" xfId="31" xr:uid="{00000000-0005-0000-0000-00001A000000}"/>
    <cellStyle name="20% - Accent1 5 7" xfId="32" xr:uid="{00000000-0005-0000-0000-00001B000000}"/>
    <cellStyle name="20% - Accent1 6" xfId="33" xr:uid="{00000000-0005-0000-0000-00001C000000}"/>
    <cellStyle name="20% - Accent1 6 2" xfId="34" xr:uid="{00000000-0005-0000-0000-00001D000000}"/>
    <cellStyle name="20% - Accent1 6 3" xfId="35" xr:uid="{00000000-0005-0000-0000-00001E000000}"/>
    <cellStyle name="20% - Accent1 6 4" xfId="36" xr:uid="{00000000-0005-0000-0000-00001F000000}"/>
    <cellStyle name="20% - Accent1 6 5" xfId="37" xr:uid="{00000000-0005-0000-0000-000020000000}"/>
    <cellStyle name="20% - Accent1 6 6" xfId="38" xr:uid="{00000000-0005-0000-0000-000021000000}"/>
    <cellStyle name="20% - Accent1 6 7" xfId="39" xr:uid="{00000000-0005-0000-0000-000022000000}"/>
    <cellStyle name="20% - Accent1 7" xfId="40" xr:uid="{00000000-0005-0000-0000-000023000000}"/>
    <cellStyle name="20% - Accent1 7 2" xfId="41" xr:uid="{00000000-0005-0000-0000-000024000000}"/>
    <cellStyle name="20% - Accent1 7 3" xfId="42" xr:uid="{00000000-0005-0000-0000-000025000000}"/>
    <cellStyle name="20% - Accent1 7 4" xfId="43" xr:uid="{00000000-0005-0000-0000-000026000000}"/>
    <cellStyle name="20% - Accent1 7 5" xfId="44" xr:uid="{00000000-0005-0000-0000-000027000000}"/>
    <cellStyle name="20% - Accent1 7 6" xfId="45" xr:uid="{00000000-0005-0000-0000-000028000000}"/>
    <cellStyle name="20% - Accent1 7 7" xfId="46" xr:uid="{00000000-0005-0000-0000-000029000000}"/>
    <cellStyle name="20% - Accent1 8" xfId="47" xr:uid="{00000000-0005-0000-0000-00002A000000}"/>
    <cellStyle name="20% - Accent1 8 2" xfId="48" xr:uid="{00000000-0005-0000-0000-00002B000000}"/>
    <cellStyle name="20% - Accent1 8 3" xfId="49" xr:uid="{00000000-0005-0000-0000-00002C000000}"/>
    <cellStyle name="20% - Accent1 8 4" xfId="50" xr:uid="{00000000-0005-0000-0000-00002D000000}"/>
    <cellStyle name="20% - Accent1 8 5" xfId="51" xr:uid="{00000000-0005-0000-0000-00002E000000}"/>
    <cellStyle name="20% - Accent1 8 6" xfId="52" xr:uid="{00000000-0005-0000-0000-00002F000000}"/>
    <cellStyle name="20% - Accent1 8 7" xfId="53" xr:uid="{00000000-0005-0000-0000-000030000000}"/>
    <cellStyle name="20% - Accent2 2" xfId="54" xr:uid="{00000000-0005-0000-0000-000031000000}"/>
    <cellStyle name="20% - Accent2 2 2" xfId="55" xr:uid="{00000000-0005-0000-0000-000032000000}"/>
    <cellStyle name="20% - Accent2 2 3" xfId="56" xr:uid="{00000000-0005-0000-0000-000033000000}"/>
    <cellStyle name="20% - Accent2 2 4" xfId="57" xr:uid="{00000000-0005-0000-0000-000034000000}"/>
    <cellStyle name="20% - Accent2 2 5" xfId="58" xr:uid="{00000000-0005-0000-0000-000035000000}"/>
    <cellStyle name="20% - Accent2 2 6" xfId="59" xr:uid="{00000000-0005-0000-0000-000036000000}"/>
    <cellStyle name="20% - Accent2 2 7" xfId="60" xr:uid="{00000000-0005-0000-0000-000037000000}"/>
    <cellStyle name="20% - Accent2 3" xfId="61" xr:uid="{00000000-0005-0000-0000-000038000000}"/>
    <cellStyle name="20% - Accent2 3 2" xfId="62" xr:uid="{00000000-0005-0000-0000-000039000000}"/>
    <cellStyle name="20% - Accent2 3 3" xfId="63" xr:uid="{00000000-0005-0000-0000-00003A000000}"/>
    <cellStyle name="20% - Accent2 3 4" xfId="64" xr:uid="{00000000-0005-0000-0000-00003B000000}"/>
    <cellStyle name="20% - Accent2 3 5" xfId="65" xr:uid="{00000000-0005-0000-0000-00003C000000}"/>
    <cellStyle name="20% - Accent2 3 6" xfId="66" xr:uid="{00000000-0005-0000-0000-00003D000000}"/>
    <cellStyle name="20% - Accent2 3 7" xfId="67" xr:uid="{00000000-0005-0000-0000-00003E000000}"/>
    <cellStyle name="20% - Accent2 4" xfId="68" xr:uid="{00000000-0005-0000-0000-00003F000000}"/>
    <cellStyle name="20% - Accent2 4 2" xfId="69" xr:uid="{00000000-0005-0000-0000-000040000000}"/>
    <cellStyle name="20% - Accent2 4 3" xfId="70" xr:uid="{00000000-0005-0000-0000-000041000000}"/>
    <cellStyle name="20% - Accent2 4 4" xfId="71" xr:uid="{00000000-0005-0000-0000-000042000000}"/>
    <cellStyle name="20% - Accent2 4 5" xfId="72" xr:uid="{00000000-0005-0000-0000-000043000000}"/>
    <cellStyle name="20% - Accent2 4 6" xfId="73" xr:uid="{00000000-0005-0000-0000-000044000000}"/>
    <cellStyle name="20% - Accent2 4 7" xfId="74" xr:uid="{00000000-0005-0000-0000-000045000000}"/>
    <cellStyle name="20% - Accent2 5" xfId="75" xr:uid="{00000000-0005-0000-0000-000046000000}"/>
    <cellStyle name="20% - Accent2 5 2" xfId="76" xr:uid="{00000000-0005-0000-0000-000047000000}"/>
    <cellStyle name="20% - Accent2 5 3" xfId="77" xr:uid="{00000000-0005-0000-0000-000048000000}"/>
    <cellStyle name="20% - Accent2 5 4" xfId="78" xr:uid="{00000000-0005-0000-0000-000049000000}"/>
    <cellStyle name="20% - Accent2 5 5" xfId="79" xr:uid="{00000000-0005-0000-0000-00004A000000}"/>
    <cellStyle name="20% - Accent2 5 6" xfId="80" xr:uid="{00000000-0005-0000-0000-00004B000000}"/>
    <cellStyle name="20% - Accent2 5 7" xfId="81" xr:uid="{00000000-0005-0000-0000-00004C000000}"/>
    <cellStyle name="20% - Accent2 6" xfId="82" xr:uid="{00000000-0005-0000-0000-00004D000000}"/>
    <cellStyle name="20% - Accent2 6 2" xfId="83" xr:uid="{00000000-0005-0000-0000-00004E000000}"/>
    <cellStyle name="20% - Accent2 6 3" xfId="84" xr:uid="{00000000-0005-0000-0000-00004F000000}"/>
    <cellStyle name="20% - Accent2 6 4" xfId="85" xr:uid="{00000000-0005-0000-0000-000050000000}"/>
    <cellStyle name="20% - Accent2 6 5" xfId="86" xr:uid="{00000000-0005-0000-0000-000051000000}"/>
    <cellStyle name="20% - Accent2 6 6" xfId="87" xr:uid="{00000000-0005-0000-0000-000052000000}"/>
    <cellStyle name="20% - Accent2 6 7" xfId="88" xr:uid="{00000000-0005-0000-0000-000053000000}"/>
    <cellStyle name="20% - Accent2 7" xfId="89" xr:uid="{00000000-0005-0000-0000-000054000000}"/>
    <cellStyle name="20% - Accent2 7 2" xfId="90" xr:uid="{00000000-0005-0000-0000-000055000000}"/>
    <cellStyle name="20% - Accent2 7 3" xfId="91" xr:uid="{00000000-0005-0000-0000-000056000000}"/>
    <cellStyle name="20% - Accent2 7 4" xfId="92" xr:uid="{00000000-0005-0000-0000-000057000000}"/>
    <cellStyle name="20% - Accent2 7 5" xfId="93" xr:uid="{00000000-0005-0000-0000-000058000000}"/>
    <cellStyle name="20% - Accent2 7 6" xfId="94" xr:uid="{00000000-0005-0000-0000-000059000000}"/>
    <cellStyle name="20% - Accent2 7 7" xfId="95" xr:uid="{00000000-0005-0000-0000-00005A000000}"/>
    <cellStyle name="20% - Accent2 8" xfId="96" xr:uid="{00000000-0005-0000-0000-00005B000000}"/>
    <cellStyle name="20% - Accent2 8 2" xfId="97" xr:uid="{00000000-0005-0000-0000-00005C000000}"/>
    <cellStyle name="20% - Accent2 8 3" xfId="98" xr:uid="{00000000-0005-0000-0000-00005D000000}"/>
    <cellStyle name="20% - Accent2 8 4" xfId="99" xr:uid="{00000000-0005-0000-0000-00005E000000}"/>
    <cellStyle name="20% - Accent2 8 5" xfId="100" xr:uid="{00000000-0005-0000-0000-00005F000000}"/>
    <cellStyle name="20% - Accent2 8 6" xfId="101" xr:uid="{00000000-0005-0000-0000-000060000000}"/>
    <cellStyle name="20% - Accent2 8 7" xfId="102" xr:uid="{00000000-0005-0000-0000-000061000000}"/>
    <cellStyle name="20% - Accent3 2" xfId="103" xr:uid="{00000000-0005-0000-0000-000062000000}"/>
    <cellStyle name="20% - Accent3 2 2" xfId="104" xr:uid="{00000000-0005-0000-0000-000063000000}"/>
    <cellStyle name="20% - Accent3 2 3" xfId="105" xr:uid="{00000000-0005-0000-0000-000064000000}"/>
    <cellStyle name="20% - Accent3 2 4" xfId="106" xr:uid="{00000000-0005-0000-0000-000065000000}"/>
    <cellStyle name="20% - Accent3 2 5" xfId="107" xr:uid="{00000000-0005-0000-0000-000066000000}"/>
    <cellStyle name="20% - Accent3 2 6" xfId="108" xr:uid="{00000000-0005-0000-0000-000067000000}"/>
    <cellStyle name="20% - Accent3 2 7" xfId="109" xr:uid="{00000000-0005-0000-0000-000068000000}"/>
    <cellStyle name="20% - Accent3 3" xfId="110" xr:uid="{00000000-0005-0000-0000-000069000000}"/>
    <cellStyle name="20% - Accent3 3 2" xfId="111" xr:uid="{00000000-0005-0000-0000-00006A000000}"/>
    <cellStyle name="20% - Accent3 3 3" xfId="112" xr:uid="{00000000-0005-0000-0000-00006B000000}"/>
    <cellStyle name="20% - Accent3 3 4" xfId="113" xr:uid="{00000000-0005-0000-0000-00006C000000}"/>
    <cellStyle name="20% - Accent3 3 5" xfId="114" xr:uid="{00000000-0005-0000-0000-00006D000000}"/>
    <cellStyle name="20% - Accent3 3 6" xfId="115" xr:uid="{00000000-0005-0000-0000-00006E000000}"/>
    <cellStyle name="20% - Accent3 3 7" xfId="116" xr:uid="{00000000-0005-0000-0000-00006F000000}"/>
    <cellStyle name="20% - Accent3 4" xfId="117" xr:uid="{00000000-0005-0000-0000-000070000000}"/>
    <cellStyle name="20% - Accent3 4 2" xfId="118" xr:uid="{00000000-0005-0000-0000-000071000000}"/>
    <cellStyle name="20% - Accent3 4 3" xfId="119" xr:uid="{00000000-0005-0000-0000-000072000000}"/>
    <cellStyle name="20% - Accent3 4 4" xfId="120" xr:uid="{00000000-0005-0000-0000-000073000000}"/>
    <cellStyle name="20% - Accent3 4 5" xfId="121" xr:uid="{00000000-0005-0000-0000-000074000000}"/>
    <cellStyle name="20% - Accent3 4 6" xfId="122" xr:uid="{00000000-0005-0000-0000-000075000000}"/>
    <cellStyle name="20% - Accent3 4 7" xfId="123" xr:uid="{00000000-0005-0000-0000-000076000000}"/>
    <cellStyle name="20% - Accent3 5" xfId="124" xr:uid="{00000000-0005-0000-0000-000077000000}"/>
    <cellStyle name="20% - Accent3 5 2" xfId="125" xr:uid="{00000000-0005-0000-0000-000078000000}"/>
    <cellStyle name="20% - Accent3 5 3" xfId="126" xr:uid="{00000000-0005-0000-0000-000079000000}"/>
    <cellStyle name="20% - Accent3 5 4" xfId="127" xr:uid="{00000000-0005-0000-0000-00007A000000}"/>
    <cellStyle name="20% - Accent3 5 5" xfId="128" xr:uid="{00000000-0005-0000-0000-00007B000000}"/>
    <cellStyle name="20% - Accent3 5 6" xfId="129" xr:uid="{00000000-0005-0000-0000-00007C000000}"/>
    <cellStyle name="20% - Accent3 5 7" xfId="130" xr:uid="{00000000-0005-0000-0000-00007D000000}"/>
    <cellStyle name="20% - Accent3 6" xfId="131" xr:uid="{00000000-0005-0000-0000-00007E000000}"/>
    <cellStyle name="20% - Accent3 6 2" xfId="132" xr:uid="{00000000-0005-0000-0000-00007F000000}"/>
    <cellStyle name="20% - Accent3 6 3" xfId="133" xr:uid="{00000000-0005-0000-0000-000080000000}"/>
    <cellStyle name="20% - Accent3 6 4" xfId="134" xr:uid="{00000000-0005-0000-0000-000081000000}"/>
    <cellStyle name="20% - Accent3 6 5" xfId="135" xr:uid="{00000000-0005-0000-0000-000082000000}"/>
    <cellStyle name="20% - Accent3 6 6" xfId="136" xr:uid="{00000000-0005-0000-0000-000083000000}"/>
    <cellStyle name="20% - Accent3 6 7" xfId="137" xr:uid="{00000000-0005-0000-0000-000084000000}"/>
    <cellStyle name="20% - Accent3 7" xfId="138" xr:uid="{00000000-0005-0000-0000-000085000000}"/>
    <cellStyle name="20% - Accent3 7 2" xfId="139" xr:uid="{00000000-0005-0000-0000-000086000000}"/>
    <cellStyle name="20% - Accent3 7 3" xfId="140" xr:uid="{00000000-0005-0000-0000-000087000000}"/>
    <cellStyle name="20% - Accent3 7 4" xfId="141" xr:uid="{00000000-0005-0000-0000-000088000000}"/>
    <cellStyle name="20% - Accent3 7 5" xfId="142" xr:uid="{00000000-0005-0000-0000-000089000000}"/>
    <cellStyle name="20% - Accent3 7 6" xfId="143" xr:uid="{00000000-0005-0000-0000-00008A000000}"/>
    <cellStyle name="20% - Accent3 7 7" xfId="144" xr:uid="{00000000-0005-0000-0000-00008B000000}"/>
    <cellStyle name="20% - Accent3 8" xfId="145" xr:uid="{00000000-0005-0000-0000-00008C000000}"/>
    <cellStyle name="20% - Accent3 8 2" xfId="146" xr:uid="{00000000-0005-0000-0000-00008D000000}"/>
    <cellStyle name="20% - Accent3 8 3" xfId="147" xr:uid="{00000000-0005-0000-0000-00008E000000}"/>
    <cellStyle name="20% - Accent3 8 4" xfId="148" xr:uid="{00000000-0005-0000-0000-00008F000000}"/>
    <cellStyle name="20% - Accent3 8 5" xfId="149" xr:uid="{00000000-0005-0000-0000-000090000000}"/>
    <cellStyle name="20% - Accent3 8 6" xfId="150" xr:uid="{00000000-0005-0000-0000-000091000000}"/>
    <cellStyle name="20% - Accent3 8 7" xfId="151" xr:uid="{00000000-0005-0000-0000-000092000000}"/>
    <cellStyle name="20% - Accent4 2" xfId="152" xr:uid="{00000000-0005-0000-0000-000093000000}"/>
    <cellStyle name="20% - Accent4 2 2" xfId="153" xr:uid="{00000000-0005-0000-0000-000094000000}"/>
    <cellStyle name="20% - Accent4 2 3" xfId="154" xr:uid="{00000000-0005-0000-0000-000095000000}"/>
    <cellStyle name="20% - Accent4 2 4" xfId="155" xr:uid="{00000000-0005-0000-0000-000096000000}"/>
    <cellStyle name="20% - Accent4 2 5" xfId="156" xr:uid="{00000000-0005-0000-0000-000097000000}"/>
    <cellStyle name="20% - Accent4 2 6" xfId="157" xr:uid="{00000000-0005-0000-0000-000098000000}"/>
    <cellStyle name="20% - Accent4 2 7" xfId="158" xr:uid="{00000000-0005-0000-0000-000099000000}"/>
    <cellStyle name="20% - Accent4 3" xfId="159" xr:uid="{00000000-0005-0000-0000-00009A000000}"/>
    <cellStyle name="20% - Accent4 3 2" xfId="160" xr:uid="{00000000-0005-0000-0000-00009B000000}"/>
    <cellStyle name="20% - Accent4 3 3" xfId="161" xr:uid="{00000000-0005-0000-0000-00009C000000}"/>
    <cellStyle name="20% - Accent4 3 4" xfId="162" xr:uid="{00000000-0005-0000-0000-00009D000000}"/>
    <cellStyle name="20% - Accent4 3 5" xfId="163" xr:uid="{00000000-0005-0000-0000-00009E000000}"/>
    <cellStyle name="20% - Accent4 3 6" xfId="164" xr:uid="{00000000-0005-0000-0000-00009F000000}"/>
    <cellStyle name="20% - Accent4 3 7" xfId="165" xr:uid="{00000000-0005-0000-0000-0000A0000000}"/>
    <cellStyle name="20% - Accent4 4" xfId="166" xr:uid="{00000000-0005-0000-0000-0000A1000000}"/>
    <cellStyle name="20% - Accent4 4 2" xfId="167" xr:uid="{00000000-0005-0000-0000-0000A2000000}"/>
    <cellStyle name="20% - Accent4 4 3" xfId="168" xr:uid="{00000000-0005-0000-0000-0000A3000000}"/>
    <cellStyle name="20% - Accent4 4 4" xfId="169" xr:uid="{00000000-0005-0000-0000-0000A4000000}"/>
    <cellStyle name="20% - Accent4 4 5" xfId="170" xr:uid="{00000000-0005-0000-0000-0000A5000000}"/>
    <cellStyle name="20% - Accent4 4 6" xfId="171" xr:uid="{00000000-0005-0000-0000-0000A6000000}"/>
    <cellStyle name="20% - Accent4 4 7" xfId="172" xr:uid="{00000000-0005-0000-0000-0000A7000000}"/>
    <cellStyle name="20% - Accent4 5" xfId="173" xr:uid="{00000000-0005-0000-0000-0000A8000000}"/>
    <cellStyle name="20% - Accent4 5 2" xfId="174" xr:uid="{00000000-0005-0000-0000-0000A9000000}"/>
    <cellStyle name="20% - Accent4 5 3" xfId="175" xr:uid="{00000000-0005-0000-0000-0000AA000000}"/>
    <cellStyle name="20% - Accent4 5 4" xfId="176" xr:uid="{00000000-0005-0000-0000-0000AB000000}"/>
    <cellStyle name="20% - Accent4 5 5" xfId="177" xr:uid="{00000000-0005-0000-0000-0000AC000000}"/>
    <cellStyle name="20% - Accent4 5 6" xfId="178" xr:uid="{00000000-0005-0000-0000-0000AD000000}"/>
    <cellStyle name="20% - Accent4 5 7" xfId="179" xr:uid="{00000000-0005-0000-0000-0000AE000000}"/>
    <cellStyle name="20% - Accent4 6" xfId="180" xr:uid="{00000000-0005-0000-0000-0000AF000000}"/>
    <cellStyle name="20% - Accent4 6 2" xfId="181" xr:uid="{00000000-0005-0000-0000-0000B0000000}"/>
    <cellStyle name="20% - Accent4 6 3" xfId="182" xr:uid="{00000000-0005-0000-0000-0000B1000000}"/>
    <cellStyle name="20% - Accent4 6 4" xfId="183" xr:uid="{00000000-0005-0000-0000-0000B2000000}"/>
    <cellStyle name="20% - Accent4 6 5" xfId="184" xr:uid="{00000000-0005-0000-0000-0000B3000000}"/>
    <cellStyle name="20% - Accent4 6 6" xfId="185" xr:uid="{00000000-0005-0000-0000-0000B4000000}"/>
    <cellStyle name="20% - Accent4 6 7" xfId="186" xr:uid="{00000000-0005-0000-0000-0000B5000000}"/>
    <cellStyle name="20% - Accent4 7" xfId="187" xr:uid="{00000000-0005-0000-0000-0000B6000000}"/>
    <cellStyle name="20% - Accent4 7 2" xfId="188" xr:uid="{00000000-0005-0000-0000-0000B7000000}"/>
    <cellStyle name="20% - Accent4 7 3" xfId="189" xr:uid="{00000000-0005-0000-0000-0000B8000000}"/>
    <cellStyle name="20% - Accent4 7 4" xfId="190" xr:uid="{00000000-0005-0000-0000-0000B9000000}"/>
    <cellStyle name="20% - Accent4 7 5" xfId="191" xr:uid="{00000000-0005-0000-0000-0000BA000000}"/>
    <cellStyle name="20% - Accent4 7 6" xfId="192" xr:uid="{00000000-0005-0000-0000-0000BB000000}"/>
    <cellStyle name="20% - Accent4 7 7" xfId="193" xr:uid="{00000000-0005-0000-0000-0000BC000000}"/>
    <cellStyle name="20% - Accent4 8" xfId="194" xr:uid="{00000000-0005-0000-0000-0000BD000000}"/>
    <cellStyle name="20% - Accent4 8 2" xfId="195" xr:uid="{00000000-0005-0000-0000-0000BE000000}"/>
    <cellStyle name="20% - Accent4 8 3" xfId="196" xr:uid="{00000000-0005-0000-0000-0000BF000000}"/>
    <cellStyle name="20% - Accent4 8 4" xfId="197" xr:uid="{00000000-0005-0000-0000-0000C0000000}"/>
    <cellStyle name="20% - Accent4 8 5" xfId="198" xr:uid="{00000000-0005-0000-0000-0000C1000000}"/>
    <cellStyle name="20% - Accent4 8 6" xfId="199" xr:uid="{00000000-0005-0000-0000-0000C2000000}"/>
    <cellStyle name="20% - Accent4 8 7" xfId="200" xr:uid="{00000000-0005-0000-0000-0000C3000000}"/>
    <cellStyle name="20% - Accent5 2" xfId="201" xr:uid="{00000000-0005-0000-0000-0000C4000000}"/>
    <cellStyle name="20% - Accent5 2 2" xfId="202" xr:uid="{00000000-0005-0000-0000-0000C5000000}"/>
    <cellStyle name="20% - Accent5 2 3" xfId="203" xr:uid="{00000000-0005-0000-0000-0000C6000000}"/>
    <cellStyle name="20% - Accent5 2 4" xfId="204" xr:uid="{00000000-0005-0000-0000-0000C7000000}"/>
    <cellStyle name="20% - Accent5 2 5" xfId="205" xr:uid="{00000000-0005-0000-0000-0000C8000000}"/>
    <cellStyle name="20% - Accent5 2 6" xfId="206" xr:uid="{00000000-0005-0000-0000-0000C9000000}"/>
    <cellStyle name="20% - Accent5 2 7" xfId="207" xr:uid="{00000000-0005-0000-0000-0000CA000000}"/>
    <cellStyle name="20% - Accent5 3" xfId="208" xr:uid="{00000000-0005-0000-0000-0000CB000000}"/>
    <cellStyle name="20% - Accent5 3 2" xfId="209" xr:uid="{00000000-0005-0000-0000-0000CC000000}"/>
    <cellStyle name="20% - Accent5 3 3" xfId="210" xr:uid="{00000000-0005-0000-0000-0000CD000000}"/>
    <cellStyle name="20% - Accent5 3 4" xfId="211" xr:uid="{00000000-0005-0000-0000-0000CE000000}"/>
    <cellStyle name="20% - Accent5 3 5" xfId="212" xr:uid="{00000000-0005-0000-0000-0000CF000000}"/>
    <cellStyle name="20% - Accent5 3 6" xfId="213" xr:uid="{00000000-0005-0000-0000-0000D0000000}"/>
    <cellStyle name="20% - Accent5 3 7" xfId="214" xr:uid="{00000000-0005-0000-0000-0000D1000000}"/>
    <cellStyle name="20% - Accent5 4" xfId="215" xr:uid="{00000000-0005-0000-0000-0000D2000000}"/>
    <cellStyle name="20% - Accent5 4 2" xfId="216" xr:uid="{00000000-0005-0000-0000-0000D3000000}"/>
    <cellStyle name="20% - Accent5 4 3" xfId="217" xr:uid="{00000000-0005-0000-0000-0000D4000000}"/>
    <cellStyle name="20% - Accent5 4 4" xfId="218" xr:uid="{00000000-0005-0000-0000-0000D5000000}"/>
    <cellStyle name="20% - Accent5 4 5" xfId="219" xr:uid="{00000000-0005-0000-0000-0000D6000000}"/>
    <cellStyle name="20% - Accent5 4 6" xfId="220" xr:uid="{00000000-0005-0000-0000-0000D7000000}"/>
    <cellStyle name="20% - Accent5 4 7" xfId="221" xr:uid="{00000000-0005-0000-0000-0000D8000000}"/>
    <cellStyle name="20% - Accent5 5" xfId="222" xr:uid="{00000000-0005-0000-0000-0000D9000000}"/>
    <cellStyle name="20% - Accent5 5 2" xfId="223" xr:uid="{00000000-0005-0000-0000-0000DA000000}"/>
    <cellStyle name="20% - Accent5 5 3" xfId="224" xr:uid="{00000000-0005-0000-0000-0000DB000000}"/>
    <cellStyle name="20% - Accent5 5 4" xfId="225" xr:uid="{00000000-0005-0000-0000-0000DC000000}"/>
    <cellStyle name="20% - Accent5 5 5" xfId="226" xr:uid="{00000000-0005-0000-0000-0000DD000000}"/>
    <cellStyle name="20% - Accent5 5 6" xfId="227" xr:uid="{00000000-0005-0000-0000-0000DE000000}"/>
    <cellStyle name="20% - Accent5 5 7" xfId="228" xr:uid="{00000000-0005-0000-0000-0000DF000000}"/>
    <cellStyle name="20% - Accent6 2" xfId="229" xr:uid="{00000000-0005-0000-0000-0000E0000000}"/>
    <cellStyle name="20% - Accent6 2 2" xfId="230" xr:uid="{00000000-0005-0000-0000-0000E1000000}"/>
    <cellStyle name="20% - Accent6 2 3" xfId="231" xr:uid="{00000000-0005-0000-0000-0000E2000000}"/>
    <cellStyle name="20% - Accent6 2 4" xfId="232" xr:uid="{00000000-0005-0000-0000-0000E3000000}"/>
    <cellStyle name="20% - Accent6 2 5" xfId="233" xr:uid="{00000000-0005-0000-0000-0000E4000000}"/>
    <cellStyle name="20% - Accent6 2 6" xfId="234" xr:uid="{00000000-0005-0000-0000-0000E5000000}"/>
    <cellStyle name="20% - Accent6 2 7" xfId="235" xr:uid="{00000000-0005-0000-0000-0000E6000000}"/>
    <cellStyle name="20% - Accent6 3" xfId="236" xr:uid="{00000000-0005-0000-0000-0000E7000000}"/>
    <cellStyle name="20% - Accent6 3 2" xfId="237" xr:uid="{00000000-0005-0000-0000-0000E8000000}"/>
    <cellStyle name="20% - Accent6 3 3" xfId="238" xr:uid="{00000000-0005-0000-0000-0000E9000000}"/>
    <cellStyle name="20% - Accent6 3 4" xfId="239" xr:uid="{00000000-0005-0000-0000-0000EA000000}"/>
    <cellStyle name="20% - Accent6 3 5" xfId="240" xr:uid="{00000000-0005-0000-0000-0000EB000000}"/>
    <cellStyle name="20% - Accent6 3 6" xfId="241" xr:uid="{00000000-0005-0000-0000-0000EC000000}"/>
    <cellStyle name="20% - Accent6 3 7" xfId="242" xr:uid="{00000000-0005-0000-0000-0000ED000000}"/>
    <cellStyle name="20% - Accent6 4" xfId="243" xr:uid="{00000000-0005-0000-0000-0000EE000000}"/>
    <cellStyle name="20% - Accent6 4 2" xfId="244" xr:uid="{00000000-0005-0000-0000-0000EF000000}"/>
    <cellStyle name="20% - Accent6 4 3" xfId="245" xr:uid="{00000000-0005-0000-0000-0000F0000000}"/>
    <cellStyle name="20% - Accent6 4 4" xfId="246" xr:uid="{00000000-0005-0000-0000-0000F1000000}"/>
    <cellStyle name="20% - Accent6 4 5" xfId="247" xr:uid="{00000000-0005-0000-0000-0000F2000000}"/>
    <cellStyle name="20% - Accent6 4 6" xfId="248" xr:uid="{00000000-0005-0000-0000-0000F3000000}"/>
    <cellStyle name="20% - Accent6 4 7" xfId="249" xr:uid="{00000000-0005-0000-0000-0000F4000000}"/>
    <cellStyle name="20% - Accent6 5" xfId="250" xr:uid="{00000000-0005-0000-0000-0000F5000000}"/>
    <cellStyle name="20% - Accent6 5 2" xfId="251" xr:uid="{00000000-0005-0000-0000-0000F6000000}"/>
    <cellStyle name="20% - Accent6 5 3" xfId="252" xr:uid="{00000000-0005-0000-0000-0000F7000000}"/>
    <cellStyle name="20% - Accent6 5 4" xfId="253" xr:uid="{00000000-0005-0000-0000-0000F8000000}"/>
    <cellStyle name="20% - Accent6 5 5" xfId="254" xr:uid="{00000000-0005-0000-0000-0000F9000000}"/>
    <cellStyle name="20% - Accent6 5 6" xfId="255" xr:uid="{00000000-0005-0000-0000-0000FA000000}"/>
    <cellStyle name="20% - Accent6 5 7" xfId="256" xr:uid="{00000000-0005-0000-0000-0000FB000000}"/>
    <cellStyle name="20% - Accent6 6" xfId="257" xr:uid="{00000000-0005-0000-0000-0000FC000000}"/>
    <cellStyle name="20% - Accent6 6 2" xfId="258" xr:uid="{00000000-0005-0000-0000-0000FD000000}"/>
    <cellStyle name="20% - Accent6 6 3" xfId="259" xr:uid="{00000000-0005-0000-0000-0000FE000000}"/>
    <cellStyle name="20% - Accent6 6 4" xfId="260" xr:uid="{00000000-0005-0000-0000-0000FF000000}"/>
    <cellStyle name="20% - Accent6 6 5" xfId="261" xr:uid="{00000000-0005-0000-0000-000000010000}"/>
    <cellStyle name="20% - Accent6 6 6" xfId="262" xr:uid="{00000000-0005-0000-0000-000001010000}"/>
    <cellStyle name="20% - Accent6 6 7" xfId="263" xr:uid="{00000000-0005-0000-0000-000002010000}"/>
    <cellStyle name="20% - Accent6 7" xfId="264" xr:uid="{00000000-0005-0000-0000-000003010000}"/>
    <cellStyle name="20% - Accent6 7 2" xfId="265" xr:uid="{00000000-0005-0000-0000-000004010000}"/>
    <cellStyle name="20% - Accent6 7 3" xfId="266" xr:uid="{00000000-0005-0000-0000-000005010000}"/>
    <cellStyle name="20% - Accent6 7 4" xfId="267" xr:uid="{00000000-0005-0000-0000-000006010000}"/>
    <cellStyle name="20% - Accent6 7 5" xfId="268" xr:uid="{00000000-0005-0000-0000-000007010000}"/>
    <cellStyle name="20% - Accent6 7 6" xfId="269" xr:uid="{00000000-0005-0000-0000-000008010000}"/>
    <cellStyle name="20% - Accent6 7 7" xfId="270" xr:uid="{00000000-0005-0000-0000-000009010000}"/>
    <cellStyle name="20% - Accent6 8" xfId="271" xr:uid="{00000000-0005-0000-0000-00000A010000}"/>
    <cellStyle name="20% - Accent6 8 2" xfId="272" xr:uid="{00000000-0005-0000-0000-00000B010000}"/>
    <cellStyle name="20% - Accent6 8 3" xfId="273" xr:uid="{00000000-0005-0000-0000-00000C010000}"/>
    <cellStyle name="20% - Accent6 8 4" xfId="274" xr:uid="{00000000-0005-0000-0000-00000D010000}"/>
    <cellStyle name="20% - Accent6 8 5" xfId="275" xr:uid="{00000000-0005-0000-0000-00000E010000}"/>
    <cellStyle name="20% - Accent6 8 6" xfId="276" xr:uid="{00000000-0005-0000-0000-00000F010000}"/>
    <cellStyle name="20% - Accent6 8 7" xfId="277" xr:uid="{00000000-0005-0000-0000-000010010000}"/>
    <cellStyle name="20% - Ênfase1" xfId="278" xr:uid="{00000000-0005-0000-0000-000011010000}"/>
    <cellStyle name="20% - Ênfase2" xfId="279" xr:uid="{00000000-0005-0000-0000-000012010000}"/>
    <cellStyle name="20% - Ênfase3" xfId="280" xr:uid="{00000000-0005-0000-0000-000013010000}"/>
    <cellStyle name="20% - Ênfase4" xfId="281" xr:uid="{00000000-0005-0000-0000-000014010000}"/>
    <cellStyle name="20% - Ênfase5" xfId="282" xr:uid="{00000000-0005-0000-0000-000015010000}"/>
    <cellStyle name="20% - Ênfase6" xfId="283" xr:uid="{00000000-0005-0000-0000-000016010000}"/>
    <cellStyle name="20% - Énfasis1 10" xfId="284" xr:uid="{00000000-0005-0000-0000-000017010000}"/>
    <cellStyle name="20% - Énfasis1 11" xfId="285" xr:uid="{00000000-0005-0000-0000-000018010000}"/>
    <cellStyle name="20% - Énfasis1 12" xfId="286" xr:uid="{00000000-0005-0000-0000-000019010000}"/>
    <cellStyle name="20% - Énfasis1 13" xfId="287" xr:uid="{00000000-0005-0000-0000-00001A010000}"/>
    <cellStyle name="20% - Énfasis1 14" xfId="288" xr:uid="{00000000-0005-0000-0000-00001B010000}"/>
    <cellStyle name="20% - Énfasis1 15" xfId="289" xr:uid="{00000000-0005-0000-0000-00001C010000}"/>
    <cellStyle name="20% - Énfasis1 16" xfId="290" xr:uid="{00000000-0005-0000-0000-00001D010000}"/>
    <cellStyle name="20% - Énfasis1 17" xfId="291" xr:uid="{00000000-0005-0000-0000-00001E010000}"/>
    <cellStyle name="20% - Énfasis1 18" xfId="292" xr:uid="{00000000-0005-0000-0000-00001F010000}"/>
    <cellStyle name="20% - Énfasis1 19" xfId="293" xr:uid="{00000000-0005-0000-0000-000020010000}"/>
    <cellStyle name="20% - Énfasis1 2" xfId="294" xr:uid="{00000000-0005-0000-0000-000021010000}"/>
    <cellStyle name="20% - Énfasis1 20" xfId="295" xr:uid="{00000000-0005-0000-0000-000022010000}"/>
    <cellStyle name="20% - Énfasis1 21" xfId="296" xr:uid="{00000000-0005-0000-0000-000023010000}"/>
    <cellStyle name="20% - Énfasis1 22" xfId="297" xr:uid="{00000000-0005-0000-0000-000024010000}"/>
    <cellStyle name="20% - Énfasis1 23" xfId="298" xr:uid="{00000000-0005-0000-0000-000025010000}"/>
    <cellStyle name="20% - Énfasis1 24" xfId="299" xr:uid="{00000000-0005-0000-0000-000026010000}"/>
    <cellStyle name="20% - Énfasis1 25" xfId="300" xr:uid="{00000000-0005-0000-0000-000027010000}"/>
    <cellStyle name="20% - Énfasis1 26" xfId="301" xr:uid="{00000000-0005-0000-0000-000028010000}"/>
    <cellStyle name="20% - Énfasis1 27" xfId="302" xr:uid="{00000000-0005-0000-0000-000029010000}"/>
    <cellStyle name="20% - Énfasis1 28" xfId="303" xr:uid="{00000000-0005-0000-0000-00002A010000}"/>
    <cellStyle name="20% - Énfasis1 29" xfId="304" xr:uid="{00000000-0005-0000-0000-00002B010000}"/>
    <cellStyle name="20% - Énfasis1 3" xfId="305" xr:uid="{00000000-0005-0000-0000-00002C010000}"/>
    <cellStyle name="20% - Énfasis1 30" xfId="306" xr:uid="{00000000-0005-0000-0000-00002D010000}"/>
    <cellStyle name="20% - Énfasis1 31" xfId="307" xr:uid="{00000000-0005-0000-0000-00002E010000}"/>
    <cellStyle name="20% - Énfasis1 32" xfId="308" xr:uid="{00000000-0005-0000-0000-00002F010000}"/>
    <cellStyle name="20% - Énfasis1 33" xfId="309" xr:uid="{00000000-0005-0000-0000-000030010000}"/>
    <cellStyle name="20% - Énfasis1 34" xfId="310" xr:uid="{00000000-0005-0000-0000-000031010000}"/>
    <cellStyle name="20% - Énfasis1 35" xfId="311" xr:uid="{00000000-0005-0000-0000-000032010000}"/>
    <cellStyle name="20% - Énfasis1 36" xfId="312" xr:uid="{00000000-0005-0000-0000-000033010000}"/>
    <cellStyle name="20% - Énfasis1 37" xfId="313" xr:uid="{00000000-0005-0000-0000-000034010000}"/>
    <cellStyle name="20% - Énfasis1 38" xfId="314" xr:uid="{00000000-0005-0000-0000-000035010000}"/>
    <cellStyle name="20% - Énfasis1 39" xfId="315" xr:uid="{00000000-0005-0000-0000-000036010000}"/>
    <cellStyle name="20% - Énfasis1 4" xfId="316" xr:uid="{00000000-0005-0000-0000-000037010000}"/>
    <cellStyle name="20% - Énfasis1 40" xfId="317" xr:uid="{00000000-0005-0000-0000-000038010000}"/>
    <cellStyle name="20% - Énfasis1 41" xfId="318" xr:uid="{00000000-0005-0000-0000-000039010000}"/>
    <cellStyle name="20% - Énfasis1 42" xfId="319" xr:uid="{00000000-0005-0000-0000-00003A010000}"/>
    <cellStyle name="20% - Énfasis1 43" xfId="320" xr:uid="{00000000-0005-0000-0000-00003B010000}"/>
    <cellStyle name="20% - Énfasis1 44" xfId="321" xr:uid="{00000000-0005-0000-0000-00003C010000}"/>
    <cellStyle name="20% - Énfasis1 45" xfId="322" xr:uid="{00000000-0005-0000-0000-00003D010000}"/>
    <cellStyle name="20% - Énfasis1 46" xfId="323" xr:uid="{00000000-0005-0000-0000-00003E010000}"/>
    <cellStyle name="20% - Énfasis1 46 2" xfId="324" xr:uid="{00000000-0005-0000-0000-00003F010000}"/>
    <cellStyle name="20% - Énfasis1 46 2 2" xfId="325" xr:uid="{00000000-0005-0000-0000-000040010000}"/>
    <cellStyle name="20% - Énfasis1 46 2 2 2" xfId="4665" xr:uid="{0F7D7F96-8BD2-4139-8DFE-D28925C35007}"/>
    <cellStyle name="20% - Énfasis1 46 2 3" xfId="326" xr:uid="{00000000-0005-0000-0000-000041010000}"/>
    <cellStyle name="20% - Énfasis1 46 2 3 2" xfId="4759" xr:uid="{DAAA0432-23EF-487F-8B46-E8D4F8362560}"/>
    <cellStyle name="20% - Énfasis1 46 2 4" xfId="4568" xr:uid="{19391335-AC17-40F1-BBC3-99308D3E2909}"/>
    <cellStyle name="20% - Énfasis1 46 3" xfId="327" xr:uid="{00000000-0005-0000-0000-000042010000}"/>
    <cellStyle name="20% - Énfasis1 46 3 2" xfId="328" xr:uid="{00000000-0005-0000-0000-000043010000}"/>
    <cellStyle name="20% - Énfasis1 46 3 2 2" xfId="4696" xr:uid="{518EBB1C-1DF1-4D8E-B98E-A7449F3E20BB}"/>
    <cellStyle name="20% - Énfasis1 46 3 3" xfId="329" xr:uid="{00000000-0005-0000-0000-000044010000}"/>
    <cellStyle name="20% - Énfasis1 46 3 3 2" xfId="4790" xr:uid="{B7BF7FA5-C19D-4C8C-A7CC-2D9235DFCCBA}"/>
    <cellStyle name="20% - Énfasis1 46 3 4" xfId="4600" xr:uid="{C758708D-228A-4EF5-89BB-A98EDDA48555}"/>
    <cellStyle name="20% - Énfasis1 46 4" xfId="330" xr:uid="{00000000-0005-0000-0000-000045010000}"/>
    <cellStyle name="20% - Énfasis1 46 4 2" xfId="4634" xr:uid="{64CCA390-7052-4235-ABA5-720AB8DE5D2D}"/>
    <cellStyle name="20% - Énfasis1 46 5" xfId="331" xr:uid="{00000000-0005-0000-0000-000046010000}"/>
    <cellStyle name="20% - Énfasis1 46 5 2" xfId="4728" xr:uid="{EC27FDE9-D78B-43D6-A12D-A53A8F936BE4}"/>
    <cellStyle name="20% - Énfasis1 46 6" xfId="4535" xr:uid="{7B5B5093-42F8-4D5D-B9ED-739FBCDBF78C}"/>
    <cellStyle name="20% - Énfasis1 47" xfId="332" xr:uid="{00000000-0005-0000-0000-000047010000}"/>
    <cellStyle name="20% - Énfasis1 5" xfId="333" xr:uid="{00000000-0005-0000-0000-000048010000}"/>
    <cellStyle name="20% - Énfasis1 6" xfId="334" xr:uid="{00000000-0005-0000-0000-000049010000}"/>
    <cellStyle name="20% - Énfasis1 7" xfId="335" xr:uid="{00000000-0005-0000-0000-00004A010000}"/>
    <cellStyle name="20% - Énfasis1 8" xfId="336" xr:uid="{00000000-0005-0000-0000-00004B010000}"/>
    <cellStyle name="20% - Énfasis1 9" xfId="337" xr:uid="{00000000-0005-0000-0000-00004C010000}"/>
    <cellStyle name="20% - Énfasis2 10" xfId="338" xr:uid="{00000000-0005-0000-0000-00004D010000}"/>
    <cellStyle name="20% - Énfasis2 11" xfId="339" xr:uid="{00000000-0005-0000-0000-00004E010000}"/>
    <cellStyle name="20% - Énfasis2 12" xfId="340" xr:uid="{00000000-0005-0000-0000-00004F010000}"/>
    <cellStyle name="20% - Énfasis2 13" xfId="341" xr:uid="{00000000-0005-0000-0000-000050010000}"/>
    <cellStyle name="20% - Énfasis2 14" xfId="342" xr:uid="{00000000-0005-0000-0000-000051010000}"/>
    <cellStyle name="20% - Énfasis2 15" xfId="343" xr:uid="{00000000-0005-0000-0000-000052010000}"/>
    <cellStyle name="20% - Énfasis2 16" xfId="344" xr:uid="{00000000-0005-0000-0000-000053010000}"/>
    <cellStyle name="20% - Énfasis2 17" xfId="345" xr:uid="{00000000-0005-0000-0000-000054010000}"/>
    <cellStyle name="20% - Énfasis2 18" xfId="346" xr:uid="{00000000-0005-0000-0000-000055010000}"/>
    <cellStyle name="20% - Énfasis2 19" xfId="347" xr:uid="{00000000-0005-0000-0000-000056010000}"/>
    <cellStyle name="20% - Énfasis2 2" xfId="348" xr:uid="{00000000-0005-0000-0000-000057010000}"/>
    <cellStyle name="20% - Énfasis2 20" xfId="349" xr:uid="{00000000-0005-0000-0000-000058010000}"/>
    <cellStyle name="20% - Énfasis2 21" xfId="350" xr:uid="{00000000-0005-0000-0000-000059010000}"/>
    <cellStyle name="20% - Énfasis2 22" xfId="351" xr:uid="{00000000-0005-0000-0000-00005A010000}"/>
    <cellStyle name="20% - Énfasis2 23" xfId="352" xr:uid="{00000000-0005-0000-0000-00005B010000}"/>
    <cellStyle name="20% - Énfasis2 24" xfId="353" xr:uid="{00000000-0005-0000-0000-00005C010000}"/>
    <cellStyle name="20% - Énfasis2 25" xfId="354" xr:uid="{00000000-0005-0000-0000-00005D010000}"/>
    <cellStyle name="20% - Énfasis2 26" xfId="355" xr:uid="{00000000-0005-0000-0000-00005E010000}"/>
    <cellStyle name="20% - Énfasis2 27" xfId="356" xr:uid="{00000000-0005-0000-0000-00005F010000}"/>
    <cellStyle name="20% - Énfasis2 28" xfId="357" xr:uid="{00000000-0005-0000-0000-000060010000}"/>
    <cellStyle name="20% - Énfasis2 29" xfId="358" xr:uid="{00000000-0005-0000-0000-000061010000}"/>
    <cellStyle name="20% - Énfasis2 3" xfId="359" xr:uid="{00000000-0005-0000-0000-000062010000}"/>
    <cellStyle name="20% - Énfasis2 30" xfId="360" xr:uid="{00000000-0005-0000-0000-000063010000}"/>
    <cellStyle name="20% - Énfasis2 31" xfId="361" xr:uid="{00000000-0005-0000-0000-000064010000}"/>
    <cellStyle name="20% - Énfasis2 32" xfId="362" xr:uid="{00000000-0005-0000-0000-000065010000}"/>
    <cellStyle name="20% - Énfasis2 33" xfId="363" xr:uid="{00000000-0005-0000-0000-000066010000}"/>
    <cellStyle name="20% - Énfasis2 34" xfId="364" xr:uid="{00000000-0005-0000-0000-000067010000}"/>
    <cellStyle name="20% - Énfasis2 35" xfId="365" xr:uid="{00000000-0005-0000-0000-000068010000}"/>
    <cellStyle name="20% - Énfasis2 36" xfId="366" xr:uid="{00000000-0005-0000-0000-000069010000}"/>
    <cellStyle name="20% - Énfasis2 37" xfId="367" xr:uid="{00000000-0005-0000-0000-00006A010000}"/>
    <cellStyle name="20% - Énfasis2 38" xfId="368" xr:uid="{00000000-0005-0000-0000-00006B010000}"/>
    <cellStyle name="20% - Énfasis2 39" xfId="369" xr:uid="{00000000-0005-0000-0000-00006C010000}"/>
    <cellStyle name="20% - Énfasis2 4" xfId="370" xr:uid="{00000000-0005-0000-0000-00006D010000}"/>
    <cellStyle name="20% - Énfasis2 40" xfId="371" xr:uid="{00000000-0005-0000-0000-00006E010000}"/>
    <cellStyle name="20% - Énfasis2 41" xfId="372" xr:uid="{00000000-0005-0000-0000-00006F010000}"/>
    <cellStyle name="20% - Énfasis2 42" xfId="373" xr:uid="{00000000-0005-0000-0000-000070010000}"/>
    <cellStyle name="20% - Énfasis2 43" xfId="374" xr:uid="{00000000-0005-0000-0000-000071010000}"/>
    <cellStyle name="20% - Énfasis2 44" xfId="375" xr:uid="{00000000-0005-0000-0000-000072010000}"/>
    <cellStyle name="20% - Énfasis2 45" xfId="376" xr:uid="{00000000-0005-0000-0000-000073010000}"/>
    <cellStyle name="20% - Énfasis2 46" xfId="377" xr:uid="{00000000-0005-0000-0000-000074010000}"/>
    <cellStyle name="20% - Énfasis2 46 2" xfId="378" xr:uid="{00000000-0005-0000-0000-000075010000}"/>
    <cellStyle name="20% - Énfasis2 46 2 2" xfId="379" xr:uid="{00000000-0005-0000-0000-000076010000}"/>
    <cellStyle name="20% - Énfasis2 46 2 2 2" xfId="4666" xr:uid="{FF67362A-3E10-40B8-ACF6-55ED7CCF8564}"/>
    <cellStyle name="20% - Énfasis2 46 2 3" xfId="380" xr:uid="{00000000-0005-0000-0000-000077010000}"/>
    <cellStyle name="20% - Énfasis2 46 2 3 2" xfId="4760" xr:uid="{EC04E125-71DC-498E-8650-C406A1D04395}"/>
    <cellStyle name="20% - Énfasis2 46 2 4" xfId="4569" xr:uid="{19ED1CF6-7A66-4E64-A276-6DE3E77CD730}"/>
    <cellStyle name="20% - Énfasis2 46 3" xfId="381" xr:uid="{00000000-0005-0000-0000-000078010000}"/>
    <cellStyle name="20% - Énfasis2 46 3 2" xfId="382" xr:uid="{00000000-0005-0000-0000-000079010000}"/>
    <cellStyle name="20% - Énfasis2 46 3 2 2" xfId="4697" xr:uid="{BE286E29-5410-4943-AD64-13AD4C248EB6}"/>
    <cellStyle name="20% - Énfasis2 46 3 3" xfId="383" xr:uid="{00000000-0005-0000-0000-00007A010000}"/>
    <cellStyle name="20% - Énfasis2 46 3 3 2" xfId="4791" xr:uid="{6FC22E27-E213-4208-939A-BAB68875A3A9}"/>
    <cellStyle name="20% - Énfasis2 46 3 4" xfId="4601" xr:uid="{5A1EDD02-03CF-4407-B248-2D6F77F91DD9}"/>
    <cellStyle name="20% - Énfasis2 46 4" xfId="384" xr:uid="{00000000-0005-0000-0000-00007B010000}"/>
    <cellStyle name="20% - Énfasis2 46 4 2" xfId="4635" xr:uid="{D74C6D07-AF1B-4053-BDF3-969D455AC401}"/>
    <cellStyle name="20% - Énfasis2 46 5" xfId="385" xr:uid="{00000000-0005-0000-0000-00007C010000}"/>
    <cellStyle name="20% - Énfasis2 46 5 2" xfId="4729" xr:uid="{20AD2A33-E665-4539-8671-D80596F50471}"/>
    <cellStyle name="20% - Énfasis2 46 6" xfId="4536" xr:uid="{5E8D08A2-3B6F-43C4-AE77-133BBB94128F}"/>
    <cellStyle name="20% - Énfasis2 47" xfId="386" xr:uid="{00000000-0005-0000-0000-00007D010000}"/>
    <cellStyle name="20% - Énfasis2 5" xfId="387" xr:uid="{00000000-0005-0000-0000-00007E010000}"/>
    <cellStyle name="20% - Énfasis2 6" xfId="388" xr:uid="{00000000-0005-0000-0000-00007F010000}"/>
    <cellStyle name="20% - Énfasis2 7" xfId="389" xr:uid="{00000000-0005-0000-0000-000080010000}"/>
    <cellStyle name="20% - Énfasis2 8" xfId="390" xr:uid="{00000000-0005-0000-0000-000081010000}"/>
    <cellStyle name="20% - Énfasis2 9" xfId="391" xr:uid="{00000000-0005-0000-0000-000082010000}"/>
    <cellStyle name="20% - Énfasis3 10" xfId="392" xr:uid="{00000000-0005-0000-0000-000083010000}"/>
    <cellStyle name="20% - Énfasis3 11" xfId="393" xr:uid="{00000000-0005-0000-0000-000084010000}"/>
    <cellStyle name="20% - Énfasis3 12" xfId="394" xr:uid="{00000000-0005-0000-0000-000085010000}"/>
    <cellStyle name="20% - Énfasis3 13" xfId="395" xr:uid="{00000000-0005-0000-0000-000086010000}"/>
    <cellStyle name="20% - Énfasis3 14" xfId="396" xr:uid="{00000000-0005-0000-0000-000087010000}"/>
    <cellStyle name="20% - Énfasis3 15" xfId="397" xr:uid="{00000000-0005-0000-0000-000088010000}"/>
    <cellStyle name="20% - Énfasis3 16" xfId="398" xr:uid="{00000000-0005-0000-0000-000089010000}"/>
    <cellStyle name="20% - Énfasis3 17" xfId="399" xr:uid="{00000000-0005-0000-0000-00008A010000}"/>
    <cellStyle name="20% - Énfasis3 18" xfId="400" xr:uid="{00000000-0005-0000-0000-00008B010000}"/>
    <cellStyle name="20% - Énfasis3 19" xfId="401" xr:uid="{00000000-0005-0000-0000-00008C010000}"/>
    <cellStyle name="20% - Énfasis3 2" xfId="402" xr:uid="{00000000-0005-0000-0000-00008D010000}"/>
    <cellStyle name="20% - Énfasis3 20" xfId="403" xr:uid="{00000000-0005-0000-0000-00008E010000}"/>
    <cellStyle name="20% - Énfasis3 21" xfId="404" xr:uid="{00000000-0005-0000-0000-00008F010000}"/>
    <cellStyle name="20% - Énfasis3 22" xfId="405" xr:uid="{00000000-0005-0000-0000-000090010000}"/>
    <cellStyle name="20% - Énfasis3 23" xfId="406" xr:uid="{00000000-0005-0000-0000-000091010000}"/>
    <cellStyle name="20% - Énfasis3 24" xfId="407" xr:uid="{00000000-0005-0000-0000-000092010000}"/>
    <cellStyle name="20% - Énfasis3 25" xfId="408" xr:uid="{00000000-0005-0000-0000-000093010000}"/>
    <cellStyle name="20% - Énfasis3 26" xfId="409" xr:uid="{00000000-0005-0000-0000-000094010000}"/>
    <cellStyle name="20% - Énfasis3 27" xfId="410" xr:uid="{00000000-0005-0000-0000-000095010000}"/>
    <cellStyle name="20% - Énfasis3 28" xfId="411" xr:uid="{00000000-0005-0000-0000-000096010000}"/>
    <cellStyle name="20% - Énfasis3 29" xfId="412" xr:uid="{00000000-0005-0000-0000-000097010000}"/>
    <cellStyle name="20% - Énfasis3 3" xfId="413" xr:uid="{00000000-0005-0000-0000-000098010000}"/>
    <cellStyle name="20% - Énfasis3 30" xfId="414" xr:uid="{00000000-0005-0000-0000-000099010000}"/>
    <cellStyle name="20% - Énfasis3 31" xfId="415" xr:uid="{00000000-0005-0000-0000-00009A010000}"/>
    <cellStyle name="20% - Énfasis3 32" xfId="416" xr:uid="{00000000-0005-0000-0000-00009B010000}"/>
    <cellStyle name="20% - Énfasis3 33" xfId="417" xr:uid="{00000000-0005-0000-0000-00009C010000}"/>
    <cellStyle name="20% - Énfasis3 34" xfId="418" xr:uid="{00000000-0005-0000-0000-00009D010000}"/>
    <cellStyle name="20% - Énfasis3 35" xfId="419" xr:uid="{00000000-0005-0000-0000-00009E010000}"/>
    <cellStyle name="20% - Énfasis3 36" xfId="420" xr:uid="{00000000-0005-0000-0000-00009F010000}"/>
    <cellStyle name="20% - Énfasis3 37" xfId="421" xr:uid="{00000000-0005-0000-0000-0000A0010000}"/>
    <cellStyle name="20% - Énfasis3 38" xfId="422" xr:uid="{00000000-0005-0000-0000-0000A1010000}"/>
    <cellStyle name="20% - Énfasis3 39" xfId="423" xr:uid="{00000000-0005-0000-0000-0000A2010000}"/>
    <cellStyle name="20% - Énfasis3 4" xfId="424" xr:uid="{00000000-0005-0000-0000-0000A3010000}"/>
    <cellStyle name="20% - Énfasis3 40" xfId="425" xr:uid="{00000000-0005-0000-0000-0000A4010000}"/>
    <cellStyle name="20% - Énfasis3 41" xfId="426" xr:uid="{00000000-0005-0000-0000-0000A5010000}"/>
    <cellStyle name="20% - Énfasis3 42" xfId="427" xr:uid="{00000000-0005-0000-0000-0000A6010000}"/>
    <cellStyle name="20% - Énfasis3 43" xfId="428" xr:uid="{00000000-0005-0000-0000-0000A7010000}"/>
    <cellStyle name="20% - Énfasis3 44" xfId="429" xr:uid="{00000000-0005-0000-0000-0000A8010000}"/>
    <cellStyle name="20% - Énfasis3 45" xfId="430" xr:uid="{00000000-0005-0000-0000-0000A9010000}"/>
    <cellStyle name="20% - Énfasis3 46" xfId="431" xr:uid="{00000000-0005-0000-0000-0000AA010000}"/>
    <cellStyle name="20% - Énfasis3 46 2" xfId="432" xr:uid="{00000000-0005-0000-0000-0000AB010000}"/>
    <cellStyle name="20% - Énfasis3 46 2 2" xfId="433" xr:uid="{00000000-0005-0000-0000-0000AC010000}"/>
    <cellStyle name="20% - Énfasis3 46 2 2 2" xfId="4667" xr:uid="{8A15391F-7CC7-46EE-AEDE-445E7BA066C4}"/>
    <cellStyle name="20% - Énfasis3 46 2 3" xfId="434" xr:uid="{00000000-0005-0000-0000-0000AD010000}"/>
    <cellStyle name="20% - Énfasis3 46 2 3 2" xfId="4761" xr:uid="{C649C369-6E8E-4687-9AA9-1648CB3D7F4E}"/>
    <cellStyle name="20% - Énfasis3 46 2 4" xfId="4570" xr:uid="{242E838B-ACA1-439A-A173-9E22996B0072}"/>
    <cellStyle name="20% - Énfasis3 46 3" xfId="435" xr:uid="{00000000-0005-0000-0000-0000AE010000}"/>
    <cellStyle name="20% - Énfasis3 46 3 2" xfId="436" xr:uid="{00000000-0005-0000-0000-0000AF010000}"/>
    <cellStyle name="20% - Énfasis3 46 3 2 2" xfId="4698" xr:uid="{6006BD94-9FF2-4CCB-9CBD-EF18363F6839}"/>
    <cellStyle name="20% - Énfasis3 46 3 3" xfId="437" xr:uid="{00000000-0005-0000-0000-0000B0010000}"/>
    <cellStyle name="20% - Énfasis3 46 3 3 2" xfId="4792" xr:uid="{D6BC3EDE-E0D0-4364-BF8D-D412EAC59EFF}"/>
    <cellStyle name="20% - Énfasis3 46 3 4" xfId="4602" xr:uid="{7F52A995-1E08-4EFA-A929-EEF36ED3064F}"/>
    <cellStyle name="20% - Énfasis3 46 4" xfId="438" xr:uid="{00000000-0005-0000-0000-0000B1010000}"/>
    <cellStyle name="20% - Énfasis3 46 4 2" xfId="4636" xr:uid="{5F6A947B-FE32-4BE8-BB8C-8DA56517F3B9}"/>
    <cellStyle name="20% - Énfasis3 46 5" xfId="439" xr:uid="{00000000-0005-0000-0000-0000B2010000}"/>
    <cellStyle name="20% - Énfasis3 46 5 2" xfId="4730" xr:uid="{998DB0A4-EE18-40EC-947E-791BD5A20D05}"/>
    <cellStyle name="20% - Énfasis3 46 6" xfId="4537" xr:uid="{57CFFEAD-C797-4151-A9ED-E4C520C1923A}"/>
    <cellStyle name="20% - Énfasis3 47" xfId="440" xr:uid="{00000000-0005-0000-0000-0000B3010000}"/>
    <cellStyle name="20% - Énfasis3 5" xfId="441" xr:uid="{00000000-0005-0000-0000-0000B4010000}"/>
    <cellStyle name="20% - Énfasis3 6" xfId="442" xr:uid="{00000000-0005-0000-0000-0000B5010000}"/>
    <cellStyle name="20% - Énfasis3 7" xfId="443" xr:uid="{00000000-0005-0000-0000-0000B6010000}"/>
    <cellStyle name="20% - Énfasis3 8" xfId="444" xr:uid="{00000000-0005-0000-0000-0000B7010000}"/>
    <cellStyle name="20% - Énfasis3 9" xfId="445" xr:uid="{00000000-0005-0000-0000-0000B8010000}"/>
    <cellStyle name="20% - Énfasis4 10" xfId="446" xr:uid="{00000000-0005-0000-0000-0000B9010000}"/>
    <cellStyle name="20% - Énfasis4 11" xfId="447" xr:uid="{00000000-0005-0000-0000-0000BA010000}"/>
    <cellStyle name="20% - Énfasis4 12" xfId="448" xr:uid="{00000000-0005-0000-0000-0000BB010000}"/>
    <cellStyle name="20% - Énfasis4 13" xfId="449" xr:uid="{00000000-0005-0000-0000-0000BC010000}"/>
    <cellStyle name="20% - Énfasis4 14" xfId="450" xr:uid="{00000000-0005-0000-0000-0000BD010000}"/>
    <cellStyle name="20% - Énfasis4 15" xfId="451" xr:uid="{00000000-0005-0000-0000-0000BE010000}"/>
    <cellStyle name="20% - Énfasis4 16" xfId="452" xr:uid="{00000000-0005-0000-0000-0000BF010000}"/>
    <cellStyle name="20% - Énfasis4 17" xfId="453" xr:uid="{00000000-0005-0000-0000-0000C0010000}"/>
    <cellStyle name="20% - Énfasis4 18" xfId="454" xr:uid="{00000000-0005-0000-0000-0000C1010000}"/>
    <cellStyle name="20% - Énfasis4 19" xfId="455" xr:uid="{00000000-0005-0000-0000-0000C2010000}"/>
    <cellStyle name="20% - Énfasis4 2" xfId="456" xr:uid="{00000000-0005-0000-0000-0000C3010000}"/>
    <cellStyle name="20% - Énfasis4 20" xfId="457" xr:uid="{00000000-0005-0000-0000-0000C4010000}"/>
    <cellStyle name="20% - Énfasis4 21" xfId="458" xr:uid="{00000000-0005-0000-0000-0000C5010000}"/>
    <cellStyle name="20% - Énfasis4 22" xfId="459" xr:uid="{00000000-0005-0000-0000-0000C6010000}"/>
    <cellStyle name="20% - Énfasis4 23" xfId="460" xr:uid="{00000000-0005-0000-0000-0000C7010000}"/>
    <cellStyle name="20% - Énfasis4 24" xfId="461" xr:uid="{00000000-0005-0000-0000-0000C8010000}"/>
    <cellStyle name="20% - Énfasis4 25" xfId="462" xr:uid="{00000000-0005-0000-0000-0000C9010000}"/>
    <cellStyle name="20% - Énfasis4 26" xfId="463" xr:uid="{00000000-0005-0000-0000-0000CA010000}"/>
    <cellStyle name="20% - Énfasis4 27" xfId="464" xr:uid="{00000000-0005-0000-0000-0000CB010000}"/>
    <cellStyle name="20% - Énfasis4 28" xfId="465" xr:uid="{00000000-0005-0000-0000-0000CC010000}"/>
    <cellStyle name="20% - Énfasis4 29" xfId="466" xr:uid="{00000000-0005-0000-0000-0000CD010000}"/>
    <cellStyle name="20% - Énfasis4 3" xfId="467" xr:uid="{00000000-0005-0000-0000-0000CE010000}"/>
    <cellStyle name="20% - Énfasis4 30" xfId="468" xr:uid="{00000000-0005-0000-0000-0000CF010000}"/>
    <cellStyle name="20% - Énfasis4 31" xfId="469" xr:uid="{00000000-0005-0000-0000-0000D0010000}"/>
    <cellStyle name="20% - Énfasis4 32" xfId="470" xr:uid="{00000000-0005-0000-0000-0000D1010000}"/>
    <cellStyle name="20% - Énfasis4 33" xfId="471" xr:uid="{00000000-0005-0000-0000-0000D2010000}"/>
    <cellStyle name="20% - Énfasis4 34" xfId="472" xr:uid="{00000000-0005-0000-0000-0000D3010000}"/>
    <cellStyle name="20% - Énfasis4 35" xfId="473" xr:uid="{00000000-0005-0000-0000-0000D4010000}"/>
    <cellStyle name="20% - Énfasis4 36" xfId="474" xr:uid="{00000000-0005-0000-0000-0000D5010000}"/>
    <cellStyle name="20% - Énfasis4 37" xfId="475" xr:uid="{00000000-0005-0000-0000-0000D6010000}"/>
    <cellStyle name="20% - Énfasis4 38" xfId="476" xr:uid="{00000000-0005-0000-0000-0000D7010000}"/>
    <cellStyle name="20% - Énfasis4 39" xfId="477" xr:uid="{00000000-0005-0000-0000-0000D8010000}"/>
    <cellStyle name="20% - Énfasis4 4" xfId="478" xr:uid="{00000000-0005-0000-0000-0000D9010000}"/>
    <cellStyle name="20% - Énfasis4 40" xfId="479" xr:uid="{00000000-0005-0000-0000-0000DA010000}"/>
    <cellStyle name="20% - Énfasis4 41" xfId="480" xr:uid="{00000000-0005-0000-0000-0000DB010000}"/>
    <cellStyle name="20% - Énfasis4 42" xfId="481" xr:uid="{00000000-0005-0000-0000-0000DC010000}"/>
    <cellStyle name="20% - Énfasis4 43" xfId="482" xr:uid="{00000000-0005-0000-0000-0000DD010000}"/>
    <cellStyle name="20% - Énfasis4 44" xfId="483" xr:uid="{00000000-0005-0000-0000-0000DE010000}"/>
    <cellStyle name="20% - Énfasis4 45" xfId="484" xr:uid="{00000000-0005-0000-0000-0000DF010000}"/>
    <cellStyle name="20% - Énfasis4 46" xfId="485" xr:uid="{00000000-0005-0000-0000-0000E0010000}"/>
    <cellStyle name="20% - Énfasis4 46 2" xfId="486" xr:uid="{00000000-0005-0000-0000-0000E1010000}"/>
    <cellStyle name="20% - Énfasis4 46 2 2" xfId="487" xr:uid="{00000000-0005-0000-0000-0000E2010000}"/>
    <cellStyle name="20% - Énfasis4 46 2 2 2" xfId="4668" xr:uid="{DAF47CD9-1145-4DF6-B16D-111491CA4FAB}"/>
    <cellStyle name="20% - Énfasis4 46 2 3" xfId="488" xr:uid="{00000000-0005-0000-0000-0000E3010000}"/>
    <cellStyle name="20% - Énfasis4 46 2 3 2" xfId="4762" xr:uid="{822CABB1-6741-44DF-984F-D216CF212AF1}"/>
    <cellStyle name="20% - Énfasis4 46 2 4" xfId="4571" xr:uid="{AD5DDDE6-CABD-430C-B816-EA68D648F2CA}"/>
    <cellStyle name="20% - Énfasis4 46 3" xfId="489" xr:uid="{00000000-0005-0000-0000-0000E4010000}"/>
    <cellStyle name="20% - Énfasis4 46 3 2" xfId="490" xr:uid="{00000000-0005-0000-0000-0000E5010000}"/>
    <cellStyle name="20% - Énfasis4 46 3 2 2" xfId="4699" xr:uid="{79F03911-6086-43AE-AEFA-D35BE6B35D02}"/>
    <cellStyle name="20% - Énfasis4 46 3 3" xfId="491" xr:uid="{00000000-0005-0000-0000-0000E6010000}"/>
    <cellStyle name="20% - Énfasis4 46 3 3 2" xfId="4793" xr:uid="{AF631268-37F5-4A99-BB25-DB54238186C4}"/>
    <cellStyle name="20% - Énfasis4 46 3 4" xfId="4603" xr:uid="{F194EC76-999F-4220-B2F2-584C2BA95854}"/>
    <cellStyle name="20% - Énfasis4 46 4" xfId="492" xr:uid="{00000000-0005-0000-0000-0000E7010000}"/>
    <cellStyle name="20% - Énfasis4 46 4 2" xfId="4637" xr:uid="{2BB0402E-E006-43F4-AEDA-5C665458B6F2}"/>
    <cellStyle name="20% - Énfasis4 46 5" xfId="493" xr:uid="{00000000-0005-0000-0000-0000E8010000}"/>
    <cellStyle name="20% - Énfasis4 46 5 2" xfId="4731" xr:uid="{F7CED9F5-481A-43E5-B593-F5AD165DD521}"/>
    <cellStyle name="20% - Énfasis4 46 6" xfId="4538" xr:uid="{373217AF-5273-4B56-8C50-D15B711967E6}"/>
    <cellStyle name="20% - Énfasis4 47" xfId="494" xr:uid="{00000000-0005-0000-0000-0000E9010000}"/>
    <cellStyle name="20% - Énfasis4 5" xfId="495" xr:uid="{00000000-0005-0000-0000-0000EA010000}"/>
    <cellStyle name="20% - Énfasis4 6" xfId="496" xr:uid="{00000000-0005-0000-0000-0000EB010000}"/>
    <cellStyle name="20% - Énfasis4 7" xfId="497" xr:uid="{00000000-0005-0000-0000-0000EC010000}"/>
    <cellStyle name="20% - Énfasis4 8" xfId="498" xr:uid="{00000000-0005-0000-0000-0000ED010000}"/>
    <cellStyle name="20% - Énfasis4 9" xfId="499" xr:uid="{00000000-0005-0000-0000-0000EE010000}"/>
    <cellStyle name="20% - Énfasis5 10" xfId="500" xr:uid="{00000000-0005-0000-0000-0000EF010000}"/>
    <cellStyle name="20% - Énfasis5 11" xfId="501" xr:uid="{00000000-0005-0000-0000-0000F0010000}"/>
    <cellStyle name="20% - Énfasis5 12" xfId="502" xr:uid="{00000000-0005-0000-0000-0000F1010000}"/>
    <cellStyle name="20% - Énfasis5 13" xfId="503" xr:uid="{00000000-0005-0000-0000-0000F2010000}"/>
    <cellStyle name="20% - Énfasis5 14" xfId="504" xr:uid="{00000000-0005-0000-0000-0000F3010000}"/>
    <cellStyle name="20% - Énfasis5 15" xfId="505" xr:uid="{00000000-0005-0000-0000-0000F4010000}"/>
    <cellStyle name="20% - Énfasis5 16" xfId="506" xr:uid="{00000000-0005-0000-0000-0000F5010000}"/>
    <cellStyle name="20% - Énfasis5 17" xfId="507" xr:uid="{00000000-0005-0000-0000-0000F6010000}"/>
    <cellStyle name="20% - Énfasis5 18" xfId="508" xr:uid="{00000000-0005-0000-0000-0000F7010000}"/>
    <cellStyle name="20% - Énfasis5 19" xfId="509" xr:uid="{00000000-0005-0000-0000-0000F8010000}"/>
    <cellStyle name="20% - Énfasis5 2" xfId="510" xr:uid="{00000000-0005-0000-0000-0000F9010000}"/>
    <cellStyle name="20% - Énfasis5 20" xfId="511" xr:uid="{00000000-0005-0000-0000-0000FA010000}"/>
    <cellStyle name="20% - Énfasis5 21" xfId="512" xr:uid="{00000000-0005-0000-0000-0000FB010000}"/>
    <cellStyle name="20% - Énfasis5 22" xfId="513" xr:uid="{00000000-0005-0000-0000-0000FC010000}"/>
    <cellStyle name="20% - Énfasis5 23" xfId="514" xr:uid="{00000000-0005-0000-0000-0000FD010000}"/>
    <cellStyle name="20% - Énfasis5 24" xfId="515" xr:uid="{00000000-0005-0000-0000-0000FE010000}"/>
    <cellStyle name="20% - Énfasis5 25" xfId="516" xr:uid="{00000000-0005-0000-0000-0000FF010000}"/>
    <cellStyle name="20% - Énfasis5 26" xfId="517" xr:uid="{00000000-0005-0000-0000-000000020000}"/>
    <cellStyle name="20% - Énfasis5 27" xfId="518" xr:uid="{00000000-0005-0000-0000-000001020000}"/>
    <cellStyle name="20% - Énfasis5 28" xfId="519" xr:uid="{00000000-0005-0000-0000-000002020000}"/>
    <cellStyle name="20% - Énfasis5 29" xfId="520" xr:uid="{00000000-0005-0000-0000-000003020000}"/>
    <cellStyle name="20% - Énfasis5 3" xfId="521" xr:uid="{00000000-0005-0000-0000-000004020000}"/>
    <cellStyle name="20% - Énfasis5 30" xfId="522" xr:uid="{00000000-0005-0000-0000-000005020000}"/>
    <cellStyle name="20% - Énfasis5 31" xfId="523" xr:uid="{00000000-0005-0000-0000-000006020000}"/>
    <cellStyle name="20% - Énfasis5 32" xfId="524" xr:uid="{00000000-0005-0000-0000-000007020000}"/>
    <cellStyle name="20% - Énfasis5 33" xfId="525" xr:uid="{00000000-0005-0000-0000-000008020000}"/>
    <cellStyle name="20% - Énfasis5 34" xfId="526" xr:uid="{00000000-0005-0000-0000-000009020000}"/>
    <cellStyle name="20% - Énfasis5 35" xfId="527" xr:uid="{00000000-0005-0000-0000-00000A020000}"/>
    <cellStyle name="20% - Énfasis5 36" xfId="528" xr:uid="{00000000-0005-0000-0000-00000B020000}"/>
    <cellStyle name="20% - Énfasis5 37" xfId="529" xr:uid="{00000000-0005-0000-0000-00000C020000}"/>
    <cellStyle name="20% - Énfasis5 38" xfId="530" xr:uid="{00000000-0005-0000-0000-00000D020000}"/>
    <cellStyle name="20% - Énfasis5 39" xfId="531" xr:uid="{00000000-0005-0000-0000-00000E020000}"/>
    <cellStyle name="20% - Énfasis5 4" xfId="532" xr:uid="{00000000-0005-0000-0000-00000F020000}"/>
    <cellStyle name="20% - Énfasis5 40" xfId="533" xr:uid="{00000000-0005-0000-0000-000010020000}"/>
    <cellStyle name="20% - Énfasis5 41" xfId="534" xr:uid="{00000000-0005-0000-0000-000011020000}"/>
    <cellStyle name="20% - Énfasis5 42" xfId="535" xr:uid="{00000000-0005-0000-0000-000012020000}"/>
    <cellStyle name="20% - Énfasis5 43" xfId="536" xr:uid="{00000000-0005-0000-0000-000013020000}"/>
    <cellStyle name="20% - Énfasis5 44" xfId="537" xr:uid="{00000000-0005-0000-0000-000014020000}"/>
    <cellStyle name="20% - Énfasis5 45" xfId="538" xr:uid="{00000000-0005-0000-0000-000015020000}"/>
    <cellStyle name="20% - Énfasis5 46" xfId="539" xr:uid="{00000000-0005-0000-0000-000016020000}"/>
    <cellStyle name="20% - Énfasis5 46 2" xfId="540" xr:uid="{00000000-0005-0000-0000-000017020000}"/>
    <cellStyle name="20% - Énfasis5 46 2 2" xfId="541" xr:uid="{00000000-0005-0000-0000-000018020000}"/>
    <cellStyle name="20% - Énfasis5 46 2 2 2" xfId="4669" xr:uid="{34F04FF2-3598-4757-8625-1BFD0C5B6544}"/>
    <cellStyle name="20% - Énfasis5 46 2 3" xfId="542" xr:uid="{00000000-0005-0000-0000-000019020000}"/>
    <cellStyle name="20% - Énfasis5 46 2 3 2" xfId="4763" xr:uid="{268FA633-39C8-4125-8DFC-CC4D8EB0FBD8}"/>
    <cellStyle name="20% - Énfasis5 46 2 4" xfId="4572" xr:uid="{45A0F9F3-9AB1-4DBA-B9AF-E068DD04240E}"/>
    <cellStyle name="20% - Énfasis5 46 3" xfId="543" xr:uid="{00000000-0005-0000-0000-00001A020000}"/>
    <cellStyle name="20% - Énfasis5 46 3 2" xfId="544" xr:uid="{00000000-0005-0000-0000-00001B020000}"/>
    <cellStyle name="20% - Énfasis5 46 3 2 2" xfId="4700" xr:uid="{361E43AB-40EC-4F58-8B7D-E61965E9C62E}"/>
    <cellStyle name="20% - Énfasis5 46 3 3" xfId="545" xr:uid="{00000000-0005-0000-0000-00001C020000}"/>
    <cellStyle name="20% - Énfasis5 46 3 3 2" xfId="4794" xr:uid="{1731CA37-7C13-46FC-AF8D-988D88CE67A0}"/>
    <cellStyle name="20% - Énfasis5 46 3 4" xfId="4604" xr:uid="{59AF38AF-FD5E-426F-96FC-ED2A68705C8B}"/>
    <cellStyle name="20% - Énfasis5 46 4" xfId="546" xr:uid="{00000000-0005-0000-0000-00001D020000}"/>
    <cellStyle name="20% - Énfasis5 46 4 2" xfId="4638" xr:uid="{5466CE01-A92C-48A9-A03A-FACF3257F1A9}"/>
    <cellStyle name="20% - Énfasis5 46 5" xfId="547" xr:uid="{00000000-0005-0000-0000-00001E020000}"/>
    <cellStyle name="20% - Énfasis5 46 5 2" xfId="4732" xr:uid="{A4CC2DCB-AFE4-49F5-9A9D-56998B01B6FB}"/>
    <cellStyle name="20% - Énfasis5 46 6" xfId="4539" xr:uid="{FC28BF77-5732-47CF-BC06-F2F08E9188B5}"/>
    <cellStyle name="20% - Énfasis5 47" xfId="548" xr:uid="{00000000-0005-0000-0000-00001F020000}"/>
    <cellStyle name="20% - Énfasis5 5" xfId="549" xr:uid="{00000000-0005-0000-0000-000020020000}"/>
    <cellStyle name="20% - Énfasis5 6" xfId="550" xr:uid="{00000000-0005-0000-0000-000021020000}"/>
    <cellStyle name="20% - Énfasis5 7" xfId="551" xr:uid="{00000000-0005-0000-0000-000022020000}"/>
    <cellStyle name="20% - Énfasis5 8" xfId="552" xr:uid="{00000000-0005-0000-0000-000023020000}"/>
    <cellStyle name="20% - Énfasis5 9" xfId="553" xr:uid="{00000000-0005-0000-0000-000024020000}"/>
    <cellStyle name="20% - Énfasis6 10" xfId="554" xr:uid="{00000000-0005-0000-0000-000025020000}"/>
    <cellStyle name="20% - Énfasis6 11" xfId="555" xr:uid="{00000000-0005-0000-0000-000026020000}"/>
    <cellStyle name="20% - Énfasis6 12" xfId="556" xr:uid="{00000000-0005-0000-0000-000027020000}"/>
    <cellStyle name="20% - Énfasis6 13" xfId="557" xr:uid="{00000000-0005-0000-0000-000028020000}"/>
    <cellStyle name="20% - Énfasis6 14" xfId="558" xr:uid="{00000000-0005-0000-0000-000029020000}"/>
    <cellStyle name="20% - Énfasis6 15" xfId="559" xr:uid="{00000000-0005-0000-0000-00002A020000}"/>
    <cellStyle name="20% - Énfasis6 16" xfId="560" xr:uid="{00000000-0005-0000-0000-00002B020000}"/>
    <cellStyle name="20% - Énfasis6 17" xfId="561" xr:uid="{00000000-0005-0000-0000-00002C020000}"/>
    <cellStyle name="20% - Énfasis6 18" xfId="562" xr:uid="{00000000-0005-0000-0000-00002D020000}"/>
    <cellStyle name="20% - Énfasis6 19" xfId="563" xr:uid="{00000000-0005-0000-0000-00002E020000}"/>
    <cellStyle name="20% - Énfasis6 2" xfId="564" xr:uid="{00000000-0005-0000-0000-00002F020000}"/>
    <cellStyle name="20% - Énfasis6 20" xfId="565" xr:uid="{00000000-0005-0000-0000-000030020000}"/>
    <cellStyle name="20% - Énfasis6 21" xfId="566" xr:uid="{00000000-0005-0000-0000-000031020000}"/>
    <cellStyle name="20% - Énfasis6 22" xfId="567" xr:uid="{00000000-0005-0000-0000-000032020000}"/>
    <cellStyle name="20% - Énfasis6 23" xfId="568" xr:uid="{00000000-0005-0000-0000-000033020000}"/>
    <cellStyle name="20% - Énfasis6 24" xfId="569" xr:uid="{00000000-0005-0000-0000-000034020000}"/>
    <cellStyle name="20% - Énfasis6 25" xfId="570" xr:uid="{00000000-0005-0000-0000-000035020000}"/>
    <cellStyle name="20% - Énfasis6 26" xfId="571" xr:uid="{00000000-0005-0000-0000-000036020000}"/>
    <cellStyle name="20% - Énfasis6 27" xfId="572" xr:uid="{00000000-0005-0000-0000-000037020000}"/>
    <cellStyle name="20% - Énfasis6 28" xfId="573" xr:uid="{00000000-0005-0000-0000-000038020000}"/>
    <cellStyle name="20% - Énfasis6 29" xfId="574" xr:uid="{00000000-0005-0000-0000-000039020000}"/>
    <cellStyle name="20% - Énfasis6 3" xfId="575" xr:uid="{00000000-0005-0000-0000-00003A020000}"/>
    <cellStyle name="20% - Énfasis6 30" xfId="576" xr:uid="{00000000-0005-0000-0000-00003B020000}"/>
    <cellStyle name="20% - Énfasis6 31" xfId="577" xr:uid="{00000000-0005-0000-0000-00003C020000}"/>
    <cellStyle name="20% - Énfasis6 32" xfId="578" xr:uid="{00000000-0005-0000-0000-00003D020000}"/>
    <cellStyle name="20% - Énfasis6 33" xfId="579" xr:uid="{00000000-0005-0000-0000-00003E020000}"/>
    <cellStyle name="20% - Énfasis6 34" xfId="580" xr:uid="{00000000-0005-0000-0000-00003F020000}"/>
    <cellStyle name="20% - Énfasis6 35" xfId="581" xr:uid="{00000000-0005-0000-0000-000040020000}"/>
    <cellStyle name="20% - Énfasis6 36" xfId="582" xr:uid="{00000000-0005-0000-0000-000041020000}"/>
    <cellStyle name="20% - Énfasis6 37" xfId="583" xr:uid="{00000000-0005-0000-0000-000042020000}"/>
    <cellStyle name="20% - Énfasis6 38" xfId="584" xr:uid="{00000000-0005-0000-0000-000043020000}"/>
    <cellStyle name="20% - Énfasis6 39" xfId="585" xr:uid="{00000000-0005-0000-0000-000044020000}"/>
    <cellStyle name="20% - Énfasis6 4" xfId="586" xr:uid="{00000000-0005-0000-0000-000045020000}"/>
    <cellStyle name="20% - Énfasis6 40" xfId="587" xr:uid="{00000000-0005-0000-0000-000046020000}"/>
    <cellStyle name="20% - Énfasis6 41" xfId="588" xr:uid="{00000000-0005-0000-0000-000047020000}"/>
    <cellStyle name="20% - Énfasis6 42" xfId="589" xr:uid="{00000000-0005-0000-0000-000048020000}"/>
    <cellStyle name="20% - Énfasis6 43" xfId="590" xr:uid="{00000000-0005-0000-0000-000049020000}"/>
    <cellStyle name="20% - Énfasis6 44" xfId="591" xr:uid="{00000000-0005-0000-0000-00004A020000}"/>
    <cellStyle name="20% - Énfasis6 45" xfId="592" xr:uid="{00000000-0005-0000-0000-00004B020000}"/>
    <cellStyle name="20% - Énfasis6 46" xfId="593" xr:uid="{00000000-0005-0000-0000-00004C020000}"/>
    <cellStyle name="20% - Énfasis6 46 2" xfId="594" xr:uid="{00000000-0005-0000-0000-00004D020000}"/>
    <cellStyle name="20% - Énfasis6 46 2 2" xfId="595" xr:uid="{00000000-0005-0000-0000-00004E020000}"/>
    <cellStyle name="20% - Énfasis6 46 2 2 2" xfId="4670" xr:uid="{05CF40ED-577E-4863-873F-076CC4D2C7BB}"/>
    <cellStyle name="20% - Énfasis6 46 2 3" xfId="596" xr:uid="{00000000-0005-0000-0000-00004F020000}"/>
    <cellStyle name="20% - Énfasis6 46 2 3 2" xfId="4764" xr:uid="{7D43763D-6613-413D-B5A9-D34694CBEBF0}"/>
    <cellStyle name="20% - Énfasis6 46 2 4" xfId="4573" xr:uid="{5FFCD0F9-A2D5-40C8-8CD0-CD36FE0FD826}"/>
    <cellStyle name="20% - Énfasis6 46 3" xfId="597" xr:uid="{00000000-0005-0000-0000-000050020000}"/>
    <cellStyle name="20% - Énfasis6 46 3 2" xfId="598" xr:uid="{00000000-0005-0000-0000-000051020000}"/>
    <cellStyle name="20% - Énfasis6 46 3 2 2" xfId="4701" xr:uid="{3A2FBC5C-82C1-4D98-B933-EF05811BD96F}"/>
    <cellStyle name="20% - Énfasis6 46 3 3" xfId="599" xr:uid="{00000000-0005-0000-0000-000052020000}"/>
    <cellStyle name="20% - Énfasis6 46 3 3 2" xfId="4795" xr:uid="{099B00B7-3AAB-4190-80FA-8EAF9947DC17}"/>
    <cellStyle name="20% - Énfasis6 46 3 4" xfId="4605" xr:uid="{09906A98-4633-4130-9D92-5F6CA51121C7}"/>
    <cellStyle name="20% - Énfasis6 46 4" xfId="600" xr:uid="{00000000-0005-0000-0000-000053020000}"/>
    <cellStyle name="20% - Énfasis6 46 4 2" xfId="4639" xr:uid="{A59D65A0-DE43-47CB-97A0-1B78F48A2FC8}"/>
    <cellStyle name="20% - Énfasis6 46 5" xfId="601" xr:uid="{00000000-0005-0000-0000-000054020000}"/>
    <cellStyle name="20% - Énfasis6 46 5 2" xfId="4733" xr:uid="{9EFE1F7F-B319-45AE-AFCD-18290AFA3342}"/>
    <cellStyle name="20% - Énfasis6 46 6" xfId="4540" xr:uid="{31A8BED2-3CB5-449D-BF08-F7A4438954F0}"/>
    <cellStyle name="20% - Énfasis6 47" xfId="602" xr:uid="{00000000-0005-0000-0000-000055020000}"/>
    <cellStyle name="20% - Énfasis6 5" xfId="603" xr:uid="{00000000-0005-0000-0000-000056020000}"/>
    <cellStyle name="20% - Énfasis6 6" xfId="604" xr:uid="{00000000-0005-0000-0000-000057020000}"/>
    <cellStyle name="20% - Énfasis6 7" xfId="605" xr:uid="{00000000-0005-0000-0000-000058020000}"/>
    <cellStyle name="20% - Énfasis6 8" xfId="606" xr:uid="{00000000-0005-0000-0000-000059020000}"/>
    <cellStyle name="20% - Énfasis6 9" xfId="607" xr:uid="{00000000-0005-0000-0000-00005A020000}"/>
    <cellStyle name="40% - Accent1 2" xfId="608" xr:uid="{00000000-0005-0000-0000-00005B020000}"/>
    <cellStyle name="40% - Accent1 2 2" xfId="609" xr:uid="{00000000-0005-0000-0000-00005C020000}"/>
    <cellStyle name="40% - Accent1 2 3" xfId="610" xr:uid="{00000000-0005-0000-0000-00005D020000}"/>
    <cellStyle name="40% - Accent1 2 4" xfId="611" xr:uid="{00000000-0005-0000-0000-00005E020000}"/>
    <cellStyle name="40% - Accent1 2 5" xfId="612" xr:uid="{00000000-0005-0000-0000-00005F020000}"/>
    <cellStyle name="40% - Accent1 2 6" xfId="613" xr:uid="{00000000-0005-0000-0000-000060020000}"/>
    <cellStyle name="40% - Accent1 2 7" xfId="614" xr:uid="{00000000-0005-0000-0000-000061020000}"/>
    <cellStyle name="40% - Accent1 3" xfId="615" xr:uid="{00000000-0005-0000-0000-000062020000}"/>
    <cellStyle name="40% - Accent1 3 2" xfId="616" xr:uid="{00000000-0005-0000-0000-000063020000}"/>
    <cellStyle name="40% - Accent1 3 3" xfId="617" xr:uid="{00000000-0005-0000-0000-000064020000}"/>
    <cellStyle name="40% - Accent1 3 4" xfId="618" xr:uid="{00000000-0005-0000-0000-000065020000}"/>
    <cellStyle name="40% - Accent1 3 5" xfId="619" xr:uid="{00000000-0005-0000-0000-000066020000}"/>
    <cellStyle name="40% - Accent1 3 6" xfId="620" xr:uid="{00000000-0005-0000-0000-000067020000}"/>
    <cellStyle name="40% - Accent1 3 7" xfId="621" xr:uid="{00000000-0005-0000-0000-000068020000}"/>
    <cellStyle name="40% - Accent1 4" xfId="622" xr:uid="{00000000-0005-0000-0000-000069020000}"/>
    <cellStyle name="40% - Accent1 4 2" xfId="623" xr:uid="{00000000-0005-0000-0000-00006A020000}"/>
    <cellStyle name="40% - Accent1 4 3" xfId="624" xr:uid="{00000000-0005-0000-0000-00006B020000}"/>
    <cellStyle name="40% - Accent1 4 4" xfId="625" xr:uid="{00000000-0005-0000-0000-00006C020000}"/>
    <cellStyle name="40% - Accent1 4 5" xfId="626" xr:uid="{00000000-0005-0000-0000-00006D020000}"/>
    <cellStyle name="40% - Accent1 4 6" xfId="627" xr:uid="{00000000-0005-0000-0000-00006E020000}"/>
    <cellStyle name="40% - Accent1 4 7" xfId="628" xr:uid="{00000000-0005-0000-0000-00006F020000}"/>
    <cellStyle name="40% - Accent1 5" xfId="629" xr:uid="{00000000-0005-0000-0000-000070020000}"/>
    <cellStyle name="40% - Accent1 5 2" xfId="630" xr:uid="{00000000-0005-0000-0000-000071020000}"/>
    <cellStyle name="40% - Accent1 5 3" xfId="631" xr:uid="{00000000-0005-0000-0000-000072020000}"/>
    <cellStyle name="40% - Accent1 5 4" xfId="632" xr:uid="{00000000-0005-0000-0000-000073020000}"/>
    <cellStyle name="40% - Accent1 5 5" xfId="633" xr:uid="{00000000-0005-0000-0000-000074020000}"/>
    <cellStyle name="40% - Accent1 5 6" xfId="634" xr:uid="{00000000-0005-0000-0000-000075020000}"/>
    <cellStyle name="40% - Accent1 5 7" xfId="635" xr:uid="{00000000-0005-0000-0000-000076020000}"/>
    <cellStyle name="40% - Accent1 6" xfId="636" xr:uid="{00000000-0005-0000-0000-000077020000}"/>
    <cellStyle name="40% - Accent1 6 2" xfId="637" xr:uid="{00000000-0005-0000-0000-000078020000}"/>
    <cellStyle name="40% - Accent1 6 3" xfId="638" xr:uid="{00000000-0005-0000-0000-000079020000}"/>
    <cellStyle name="40% - Accent1 6 4" xfId="639" xr:uid="{00000000-0005-0000-0000-00007A020000}"/>
    <cellStyle name="40% - Accent1 6 5" xfId="640" xr:uid="{00000000-0005-0000-0000-00007B020000}"/>
    <cellStyle name="40% - Accent1 6 6" xfId="641" xr:uid="{00000000-0005-0000-0000-00007C020000}"/>
    <cellStyle name="40% - Accent1 6 7" xfId="642" xr:uid="{00000000-0005-0000-0000-00007D020000}"/>
    <cellStyle name="40% - Accent1 7" xfId="643" xr:uid="{00000000-0005-0000-0000-00007E020000}"/>
    <cellStyle name="40% - Accent1 7 2" xfId="644" xr:uid="{00000000-0005-0000-0000-00007F020000}"/>
    <cellStyle name="40% - Accent1 7 3" xfId="645" xr:uid="{00000000-0005-0000-0000-000080020000}"/>
    <cellStyle name="40% - Accent1 7 4" xfId="646" xr:uid="{00000000-0005-0000-0000-000081020000}"/>
    <cellStyle name="40% - Accent1 7 5" xfId="647" xr:uid="{00000000-0005-0000-0000-000082020000}"/>
    <cellStyle name="40% - Accent1 7 6" xfId="648" xr:uid="{00000000-0005-0000-0000-000083020000}"/>
    <cellStyle name="40% - Accent1 7 7" xfId="649" xr:uid="{00000000-0005-0000-0000-000084020000}"/>
    <cellStyle name="40% - Accent1 8" xfId="650" xr:uid="{00000000-0005-0000-0000-000085020000}"/>
    <cellStyle name="40% - Accent1 8 2" xfId="651" xr:uid="{00000000-0005-0000-0000-000086020000}"/>
    <cellStyle name="40% - Accent1 8 3" xfId="652" xr:uid="{00000000-0005-0000-0000-000087020000}"/>
    <cellStyle name="40% - Accent1 8 4" xfId="653" xr:uid="{00000000-0005-0000-0000-000088020000}"/>
    <cellStyle name="40% - Accent1 8 5" xfId="654" xr:uid="{00000000-0005-0000-0000-000089020000}"/>
    <cellStyle name="40% - Accent1 8 6" xfId="655" xr:uid="{00000000-0005-0000-0000-00008A020000}"/>
    <cellStyle name="40% - Accent1 8 7" xfId="656" xr:uid="{00000000-0005-0000-0000-00008B020000}"/>
    <cellStyle name="40% - Accent2 2" xfId="657" xr:uid="{00000000-0005-0000-0000-00008C020000}"/>
    <cellStyle name="40% - Accent2 2 2" xfId="658" xr:uid="{00000000-0005-0000-0000-00008D020000}"/>
    <cellStyle name="40% - Accent2 2 3" xfId="659" xr:uid="{00000000-0005-0000-0000-00008E020000}"/>
    <cellStyle name="40% - Accent2 2 4" xfId="660" xr:uid="{00000000-0005-0000-0000-00008F020000}"/>
    <cellStyle name="40% - Accent2 2 5" xfId="661" xr:uid="{00000000-0005-0000-0000-000090020000}"/>
    <cellStyle name="40% - Accent2 2 6" xfId="662" xr:uid="{00000000-0005-0000-0000-000091020000}"/>
    <cellStyle name="40% - Accent2 2 7" xfId="663" xr:uid="{00000000-0005-0000-0000-000092020000}"/>
    <cellStyle name="40% - Accent2 3" xfId="664" xr:uid="{00000000-0005-0000-0000-000093020000}"/>
    <cellStyle name="40% - Accent2 3 2" xfId="665" xr:uid="{00000000-0005-0000-0000-000094020000}"/>
    <cellStyle name="40% - Accent2 3 3" xfId="666" xr:uid="{00000000-0005-0000-0000-000095020000}"/>
    <cellStyle name="40% - Accent2 3 4" xfId="667" xr:uid="{00000000-0005-0000-0000-000096020000}"/>
    <cellStyle name="40% - Accent2 3 5" xfId="668" xr:uid="{00000000-0005-0000-0000-000097020000}"/>
    <cellStyle name="40% - Accent2 3 6" xfId="669" xr:uid="{00000000-0005-0000-0000-000098020000}"/>
    <cellStyle name="40% - Accent2 3 7" xfId="670" xr:uid="{00000000-0005-0000-0000-000099020000}"/>
    <cellStyle name="40% - Accent2 4" xfId="671" xr:uid="{00000000-0005-0000-0000-00009A020000}"/>
    <cellStyle name="40% - Accent2 4 2" xfId="672" xr:uid="{00000000-0005-0000-0000-00009B020000}"/>
    <cellStyle name="40% - Accent2 4 3" xfId="673" xr:uid="{00000000-0005-0000-0000-00009C020000}"/>
    <cellStyle name="40% - Accent2 4 4" xfId="674" xr:uid="{00000000-0005-0000-0000-00009D020000}"/>
    <cellStyle name="40% - Accent2 4 5" xfId="675" xr:uid="{00000000-0005-0000-0000-00009E020000}"/>
    <cellStyle name="40% - Accent2 4 6" xfId="676" xr:uid="{00000000-0005-0000-0000-00009F020000}"/>
    <cellStyle name="40% - Accent2 4 7" xfId="677" xr:uid="{00000000-0005-0000-0000-0000A0020000}"/>
    <cellStyle name="40% - Accent2 5" xfId="678" xr:uid="{00000000-0005-0000-0000-0000A1020000}"/>
    <cellStyle name="40% - Accent2 5 2" xfId="679" xr:uid="{00000000-0005-0000-0000-0000A2020000}"/>
    <cellStyle name="40% - Accent2 5 3" xfId="680" xr:uid="{00000000-0005-0000-0000-0000A3020000}"/>
    <cellStyle name="40% - Accent2 5 4" xfId="681" xr:uid="{00000000-0005-0000-0000-0000A4020000}"/>
    <cellStyle name="40% - Accent2 5 5" xfId="682" xr:uid="{00000000-0005-0000-0000-0000A5020000}"/>
    <cellStyle name="40% - Accent2 5 6" xfId="683" xr:uid="{00000000-0005-0000-0000-0000A6020000}"/>
    <cellStyle name="40% - Accent2 5 7" xfId="684" xr:uid="{00000000-0005-0000-0000-0000A7020000}"/>
    <cellStyle name="40% - Accent3 2" xfId="685" xr:uid="{00000000-0005-0000-0000-0000A8020000}"/>
    <cellStyle name="40% - Accent3 2 2" xfId="686" xr:uid="{00000000-0005-0000-0000-0000A9020000}"/>
    <cellStyle name="40% - Accent3 2 3" xfId="687" xr:uid="{00000000-0005-0000-0000-0000AA020000}"/>
    <cellStyle name="40% - Accent3 2 4" xfId="688" xr:uid="{00000000-0005-0000-0000-0000AB020000}"/>
    <cellStyle name="40% - Accent3 2 5" xfId="689" xr:uid="{00000000-0005-0000-0000-0000AC020000}"/>
    <cellStyle name="40% - Accent3 2 6" xfId="690" xr:uid="{00000000-0005-0000-0000-0000AD020000}"/>
    <cellStyle name="40% - Accent3 2 7" xfId="691" xr:uid="{00000000-0005-0000-0000-0000AE020000}"/>
    <cellStyle name="40% - Accent3 3" xfId="692" xr:uid="{00000000-0005-0000-0000-0000AF020000}"/>
    <cellStyle name="40% - Accent3 3 2" xfId="693" xr:uid="{00000000-0005-0000-0000-0000B0020000}"/>
    <cellStyle name="40% - Accent3 3 3" xfId="694" xr:uid="{00000000-0005-0000-0000-0000B1020000}"/>
    <cellStyle name="40% - Accent3 3 4" xfId="695" xr:uid="{00000000-0005-0000-0000-0000B2020000}"/>
    <cellStyle name="40% - Accent3 3 5" xfId="696" xr:uid="{00000000-0005-0000-0000-0000B3020000}"/>
    <cellStyle name="40% - Accent3 3 6" xfId="697" xr:uid="{00000000-0005-0000-0000-0000B4020000}"/>
    <cellStyle name="40% - Accent3 3 7" xfId="698" xr:uid="{00000000-0005-0000-0000-0000B5020000}"/>
    <cellStyle name="40% - Accent3 4" xfId="699" xr:uid="{00000000-0005-0000-0000-0000B6020000}"/>
    <cellStyle name="40% - Accent3 4 2" xfId="700" xr:uid="{00000000-0005-0000-0000-0000B7020000}"/>
    <cellStyle name="40% - Accent3 4 3" xfId="701" xr:uid="{00000000-0005-0000-0000-0000B8020000}"/>
    <cellStyle name="40% - Accent3 4 4" xfId="702" xr:uid="{00000000-0005-0000-0000-0000B9020000}"/>
    <cellStyle name="40% - Accent3 4 5" xfId="703" xr:uid="{00000000-0005-0000-0000-0000BA020000}"/>
    <cellStyle name="40% - Accent3 4 6" xfId="704" xr:uid="{00000000-0005-0000-0000-0000BB020000}"/>
    <cellStyle name="40% - Accent3 4 7" xfId="705" xr:uid="{00000000-0005-0000-0000-0000BC020000}"/>
    <cellStyle name="40% - Accent3 5" xfId="706" xr:uid="{00000000-0005-0000-0000-0000BD020000}"/>
    <cellStyle name="40% - Accent3 5 2" xfId="707" xr:uid="{00000000-0005-0000-0000-0000BE020000}"/>
    <cellStyle name="40% - Accent3 5 3" xfId="708" xr:uid="{00000000-0005-0000-0000-0000BF020000}"/>
    <cellStyle name="40% - Accent3 5 4" xfId="709" xr:uid="{00000000-0005-0000-0000-0000C0020000}"/>
    <cellStyle name="40% - Accent3 5 5" xfId="710" xr:uid="{00000000-0005-0000-0000-0000C1020000}"/>
    <cellStyle name="40% - Accent3 5 6" xfId="711" xr:uid="{00000000-0005-0000-0000-0000C2020000}"/>
    <cellStyle name="40% - Accent3 5 7" xfId="712" xr:uid="{00000000-0005-0000-0000-0000C3020000}"/>
    <cellStyle name="40% - Accent3 6" xfId="713" xr:uid="{00000000-0005-0000-0000-0000C4020000}"/>
    <cellStyle name="40% - Accent3 6 2" xfId="714" xr:uid="{00000000-0005-0000-0000-0000C5020000}"/>
    <cellStyle name="40% - Accent3 6 3" xfId="715" xr:uid="{00000000-0005-0000-0000-0000C6020000}"/>
    <cellStyle name="40% - Accent3 6 4" xfId="716" xr:uid="{00000000-0005-0000-0000-0000C7020000}"/>
    <cellStyle name="40% - Accent3 6 5" xfId="717" xr:uid="{00000000-0005-0000-0000-0000C8020000}"/>
    <cellStyle name="40% - Accent3 6 6" xfId="718" xr:uid="{00000000-0005-0000-0000-0000C9020000}"/>
    <cellStyle name="40% - Accent3 6 7" xfId="719" xr:uid="{00000000-0005-0000-0000-0000CA020000}"/>
    <cellStyle name="40% - Accent3 7" xfId="720" xr:uid="{00000000-0005-0000-0000-0000CB020000}"/>
    <cellStyle name="40% - Accent3 7 2" xfId="721" xr:uid="{00000000-0005-0000-0000-0000CC020000}"/>
    <cellStyle name="40% - Accent3 7 3" xfId="722" xr:uid="{00000000-0005-0000-0000-0000CD020000}"/>
    <cellStyle name="40% - Accent3 7 4" xfId="723" xr:uid="{00000000-0005-0000-0000-0000CE020000}"/>
    <cellStyle name="40% - Accent3 7 5" xfId="724" xr:uid="{00000000-0005-0000-0000-0000CF020000}"/>
    <cellStyle name="40% - Accent3 7 6" xfId="725" xr:uid="{00000000-0005-0000-0000-0000D0020000}"/>
    <cellStyle name="40% - Accent3 7 7" xfId="726" xr:uid="{00000000-0005-0000-0000-0000D1020000}"/>
    <cellStyle name="40% - Accent3 8" xfId="727" xr:uid="{00000000-0005-0000-0000-0000D2020000}"/>
    <cellStyle name="40% - Accent3 8 2" xfId="728" xr:uid="{00000000-0005-0000-0000-0000D3020000}"/>
    <cellStyle name="40% - Accent3 8 3" xfId="729" xr:uid="{00000000-0005-0000-0000-0000D4020000}"/>
    <cellStyle name="40% - Accent3 8 4" xfId="730" xr:uid="{00000000-0005-0000-0000-0000D5020000}"/>
    <cellStyle name="40% - Accent3 8 5" xfId="731" xr:uid="{00000000-0005-0000-0000-0000D6020000}"/>
    <cellStyle name="40% - Accent3 8 6" xfId="732" xr:uid="{00000000-0005-0000-0000-0000D7020000}"/>
    <cellStyle name="40% - Accent3 8 7" xfId="733" xr:uid="{00000000-0005-0000-0000-0000D8020000}"/>
    <cellStyle name="40% - Accent4 2" xfId="734" xr:uid="{00000000-0005-0000-0000-0000D9020000}"/>
    <cellStyle name="40% - Accent4 2 2" xfId="735" xr:uid="{00000000-0005-0000-0000-0000DA020000}"/>
    <cellStyle name="40% - Accent4 2 3" xfId="736" xr:uid="{00000000-0005-0000-0000-0000DB020000}"/>
    <cellStyle name="40% - Accent4 2 4" xfId="737" xr:uid="{00000000-0005-0000-0000-0000DC020000}"/>
    <cellStyle name="40% - Accent4 2 5" xfId="738" xr:uid="{00000000-0005-0000-0000-0000DD020000}"/>
    <cellStyle name="40% - Accent4 2 6" xfId="739" xr:uid="{00000000-0005-0000-0000-0000DE020000}"/>
    <cellStyle name="40% - Accent4 2 7" xfId="740" xr:uid="{00000000-0005-0000-0000-0000DF020000}"/>
    <cellStyle name="40% - Accent4 3" xfId="741" xr:uid="{00000000-0005-0000-0000-0000E0020000}"/>
    <cellStyle name="40% - Accent4 3 2" xfId="742" xr:uid="{00000000-0005-0000-0000-0000E1020000}"/>
    <cellStyle name="40% - Accent4 3 3" xfId="743" xr:uid="{00000000-0005-0000-0000-0000E2020000}"/>
    <cellStyle name="40% - Accent4 3 4" xfId="744" xr:uid="{00000000-0005-0000-0000-0000E3020000}"/>
    <cellStyle name="40% - Accent4 3 5" xfId="745" xr:uid="{00000000-0005-0000-0000-0000E4020000}"/>
    <cellStyle name="40% - Accent4 3 6" xfId="746" xr:uid="{00000000-0005-0000-0000-0000E5020000}"/>
    <cellStyle name="40% - Accent4 3 7" xfId="747" xr:uid="{00000000-0005-0000-0000-0000E6020000}"/>
    <cellStyle name="40% - Accent4 4" xfId="748" xr:uid="{00000000-0005-0000-0000-0000E7020000}"/>
    <cellStyle name="40% - Accent4 4 2" xfId="749" xr:uid="{00000000-0005-0000-0000-0000E8020000}"/>
    <cellStyle name="40% - Accent4 4 3" xfId="750" xr:uid="{00000000-0005-0000-0000-0000E9020000}"/>
    <cellStyle name="40% - Accent4 4 4" xfId="751" xr:uid="{00000000-0005-0000-0000-0000EA020000}"/>
    <cellStyle name="40% - Accent4 4 5" xfId="752" xr:uid="{00000000-0005-0000-0000-0000EB020000}"/>
    <cellStyle name="40% - Accent4 4 6" xfId="753" xr:uid="{00000000-0005-0000-0000-0000EC020000}"/>
    <cellStyle name="40% - Accent4 4 7" xfId="754" xr:uid="{00000000-0005-0000-0000-0000ED020000}"/>
    <cellStyle name="40% - Accent4 5" xfId="755" xr:uid="{00000000-0005-0000-0000-0000EE020000}"/>
    <cellStyle name="40% - Accent4 5 2" xfId="756" xr:uid="{00000000-0005-0000-0000-0000EF020000}"/>
    <cellStyle name="40% - Accent4 5 3" xfId="757" xr:uid="{00000000-0005-0000-0000-0000F0020000}"/>
    <cellStyle name="40% - Accent4 5 4" xfId="758" xr:uid="{00000000-0005-0000-0000-0000F1020000}"/>
    <cellStyle name="40% - Accent4 5 5" xfId="759" xr:uid="{00000000-0005-0000-0000-0000F2020000}"/>
    <cellStyle name="40% - Accent4 5 6" xfId="760" xr:uid="{00000000-0005-0000-0000-0000F3020000}"/>
    <cellStyle name="40% - Accent4 5 7" xfId="761" xr:uid="{00000000-0005-0000-0000-0000F4020000}"/>
    <cellStyle name="40% - Accent4 6" xfId="762" xr:uid="{00000000-0005-0000-0000-0000F5020000}"/>
    <cellStyle name="40% - Accent4 6 2" xfId="763" xr:uid="{00000000-0005-0000-0000-0000F6020000}"/>
    <cellStyle name="40% - Accent4 6 3" xfId="764" xr:uid="{00000000-0005-0000-0000-0000F7020000}"/>
    <cellStyle name="40% - Accent4 6 4" xfId="765" xr:uid="{00000000-0005-0000-0000-0000F8020000}"/>
    <cellStyle name="40% - Accent4 6 5" xfId="766" xr:uid="{00000000-0005-0000-0000-0000F9020000}"/>
    <cellStyle name="40% - Accent4 6 6" xfId="767" xr:uid="{00000000-0005-0000-0000-0000FA020000}"/>
    <cellStyle name="40% - Accent4 6 7" xfId="768" xr:uid="{00000000-0005-0000-0000-0000FB020000}"/>
    <cellStyle name="40% - Accent4 7" xfId="769" xr:uid="{00000000-0005-0000-0000-0000FC020000}"/>
    <cellStyle name="40% - Accent4 7 2" xfId="770" xr:uid="{00000000-0005-0000-0000-0000FD020000}"/>
    <cellStyle name="40% - Accent4 7 3" xfId="771" xr:uid="{00000000-0005-0000-0000-0000FE020000}"/>
    <cellStyle name="40% - Accent4 7 4" xfId="772" xr:uid="{00000000-0005-0000-0000-0000FF020000}"/>
    <cellStyle name="40% - Accent4 7 5" xfId="773" xr:uid="{00000000-0005-0000-0000-000000030000}"/>
    <cellStyle name="40% - Accent4 7 6" xfId="774" xr:uid="{00000000-0005-0000-0000-000001030000}"/>
    <cellStyle name="40% - Accent4 7 7" xfId="775" xr:uid="{00000000-0005-0000-0000-000002030000}"/>
    <cellStyle name="40% - Accent4 8" xfId="776" xr:uid="{00000000-0005-0000-0000-000003030000}"/>
    <cellStyle name="40% - Accent4 8 2" xfId="777" xr:uid="{00000000-0005-0000-0000-000004030000}"/>
    <cellStyle name="40% - Accent4 8 3" xfId="778" xr:uid="{00000000-0005-0000-0000-000005030000}"/>
    <cellStyle name="40% - Accent4 8 4" xfId="779" xr:uid="{00000000-0005-0000-0000-000006030000}"/>
    <cellStyle name="40% - Accent4 8 5" xfId="780" xr:uid="{00000000-0005-0000-0000-000007030000}"/>
    <cellStyle name="40% - Accent4 8 6" xfId="781" xr:uid="{00000000-0005-0000-0000-000008030000}"/>
    <cellStyle name="40% - Accent4 8 7" xfId="782" xr:uid="{00000000-0005-0000-0000-000009030000}"/>
    <cellStyle name="40% - Accent5 2" xfId="783" xr:uid="{00000000-0005-0000-0000-00000A030000}"/>
    <cellStyle name="40% - Accent5 2 2" xfId="784" xr:uid="{00000000-0005-0000-0000-00000B030000}"/>
    <cellStyle name="40% - Accent5 2 3" xfId="785" xr:uid="{00000000-0005-0000-0000-00000C030000}"/>
    <cellStyle name="40% - Accent5 2 4" xfId="786" xr:uid="{00000000-0005-0000-0000-00000D030000}"/>
    <cellStyle name="40% - Accent5 2 5" xfId="787" xr:uid="{00000000-0005-0000-0000-00000E030000}"/>
    <cellStyle name="40% - Accent5 2 6" xfId="788" xr:uid="{00000000-0005-0000-0000-00000F030000}"/>
    <cellStyle name="40% - Accent5 2 7" xfId="789" xr:uid="{00000000-0005-0000-0000-000010030000}"/>
    <cellStyle name="40% - Accent5 3" xfId="790" xr:uid="{00000000-0005-0000-0000-000011030000}"/>
    <cellStyle name="40% - Accent5 3 2" xfId="791" xr:uid="{00000000-0005-0000-0000-000012030000}"/>
    <cellStyle name="40% - Accent5 3 3" xfId="792" xr:uid="{00000000-0005-0000-0000-000013030000}"/>
    <cellStyle name="40% - Accent5 3 4" xfId="793" xr:uid="{00000000-0005-0000-0000-000014030000}"/>
    <cellStyle name="40% - Accent5 3 5" xfId="794" xr:uid="{00000000-0005-0000-0000-000015030000}"/>
    <cellStyle name="40% - Accent5 3 6" xfId="795" xr:uid="{00000000-0005-0000-0000-000016030000}"/>
    <cellStyle name="40% - Accent5 3 7" xfId="796" xr:uid="{00000000-0005-0000-0000-000017030000}"/>
    <cellStyle name="40% - Accent5 4" xfId="797" xr:uid="{00000000-0005-0000-0000-000018030000}"/>
    <cellStyle name="40% - Accent5 4 2" xfId="798" xr:uid="{00000000-0005-0000-0000-000019030000}"/>
    <cellStyle name="40% - Accent5 4 3" xfId="799" xr:uid="{00000000-0005-0000-0000-00001A030000}"/>
    <cellStyle name="40% - Accent5 4 4" xfId="800" xr:uid="{00000000-0005-0000-0000-00001B030000}"/>
    <cellStyle name="40% - Accent5 4 5" xfId="801" xr:uid="{00000000-0005-0000-0000-00001C030000}"/>
    <cellStyle name="40% - Accent5 4 6" xfId="802" xr:uid="{00000000-0005-0000-0000-00001D030000}"/>
    <cellStyle name="40% - Accent5 4 7" xfId="803" xr:uid="{00000000-0005-0000-0000-00001E030000}"/>
    <cellStyle name="40% - Accent5 5" xfId="804" xr:uid="{00000000-0005-0000-0000-00001F030000}"/>
    <cellStyle name="40% - Accent5 5 2" xfId="805" xr:uid="{00000000-0005-0000-0000-000020030000}"/>
    <cellStyle name="40% - Accent5 5 3" xfId="806" xr:uid="{00000000-0005-0000-0000-000021030000}"/>
    <cellStyle name="40% - Accent5 5 4" xfId="807" xr:uid="{00000000-0005-0000-0000-000022030000}"/>
    <cellStyle name="40% - Accent5 5 5" xfId="808" xr:uid="{00000000-0005-0000-0000-000023030000}"/>
    <cellStyle name="40% - Accent5 5 6" xfId="809" xr:uid="{00000000-0005-0000-0000-000024030000}"/>
    <cellStyle name="40% - Accent5 5 7" xfId="810" xr:uid="{00000000-0005-0000-0000-000025030000}"/>
    <cellStyle name="40% - Accent5 6" xfId="811" xr:uid="{00000000-0005-0000-0000-000026030000}"/>
    <cellStyle name="40% - Accent5 6 2" xfId="812" xr:uid="{00000000-0005-0000-0000-000027030000}"/>
    <cellStyle name="40% - Accent5 6 3" xfId="813" xr:uid="{00000000-0005-0000-0000-000028030000}"/>
    <cellStyle name="40% - Accent5 6 4" xfId="814" xr:uid="{00000000-0005-0000-0000-000029030000}"/>
    <cellStyle name="40% - Accent5 6 5" xfId="815" xr:uid="{00000000-0005-0000-0000-00002A030000}"/>
    <cellStyle name="40% - Accent5 6 6" xfId="816" xr:uid="{00000000-0005-0000-0000-00002B030000}"/>
    <cellStyle name="40% - Accent5 6 7" xfId="817" xr:uid="{00000000-0005-0000-0000-00002C030000}"/>
    <cellStyle name="40% - Accent5 7" xfId="818" xr:uid="{00000000-0005-0000-0000-00002D030000}"/>
    <cellStyle name="40% - Accent5 7 2" xfId="819" xr:uid="{00000000-0005-0000-0000-00002E030000}"/>
    <cellStyle name="40% - Accent5 7 3" xfId="820" xr:uid="{00000000-0005-0000-0000-00002F030000}"/>
    <cellStyle name="40% - Accent5 7 4" xfId="821" xr:uid="{00000000-0005-0000-0000-000030030000}"/>
    <cellStyle name="40% - Accent5 7 5" xfId="822" xr:uid="{00000000-0005-0000-0000-000031030000}"/>
    <cellStyle name="40% - Accent5 7 6" xfId="823" xr:uid="{00000000-0005-0000-0000-000032030000}"/>
    <cellStyle name="40% - Accent5 7 7" xfId="824" xr:uid="{00000000-0005-0000-0000-000033030000}"/>
    <cellStyle name="40% - Accent5 8" xfId="825" xr:uid="{00000000-0005-0000-0000-000034030000}"/>
    <cellStyle name="40% - Accent5 8 2" xfId="826" xr:uid="{00000000-0005-0000-0000-000035030000}"/>
    <cellStyle name="40% - Accent5 8 3" xfId="827" xr:uid="{00000000-0005-0000-0000-000036030000}"/>
    <cellStyle name="40% - Accent5 8 4" xfId="828" xr:uid="{00000000-0005-0000-0000-000037030000}"/>
    <cellStyle name="40% - Accent5 8 5" xfId="829" xr:uid="{00000000-0005-0000-0000-000038030000}"/>
    <cellStyle name="40% - Accent5 8 6" xfId="830" xr:uid="{00000000-0005-0000-0000-000039030000}"/>
    <cellStyle name="40% - Accent5 8 7" xfId="831" xr:uid="{00000000-0005-0000-0000-00003A030000}"/>
    <cellStyle name="40% - Accent6 2" xfId="832" xr:uid="{00000000-0005-0000-0000-00003B030000}"/>
    <cellStyle name="40% - Accent6 2 2" xfId="833" xr:uid="{00000000-0005-0000-0000-00003C030000}"/>
    <cellStyle name="40% - Accent6 2 3" xfId="834" xr:uid="{00000000-0005-0000-0000-00003D030000}"/>
    <cellStyle name="40% - Accent6 2 4" xfId="835" xr:uid="{00000000-0005-0000-0000-00003E030000}"/>
    <cellStyle name="40% - Accent6 2 5" xfId="836" xr:uid="{00000000-0005-0000-0000-00003F030000}"/>
    <cellStyle name="40% - Accent6 2 6" xfId="837" xr:uid="{00000000-0005-0000-0000-000040030000}"/>
    <cellStyle name="40% - Accent6 2 7" xfId="838" xr:uid="{00000000-0005-0000-0000-000041030000}"/>
    <cellStyle name="40% - Accent6 3" xfId="839" xr:uid="{00000000-0005-0000-0000-000042030000}"/>
    <cellStyle name="40% - Accent6 3 2" xfId="840" xr:uid="{00000000-0005-0000-0000-000043030000}"/>
    <cellStyle name="40% - Accent6 3 3" xfId="841" xr:uid="{00000000-0005-0000-0000-000044030000}"/>
    <cellStyle name="40% - Accent6 3 4" xfId="842" xr:uid="{00000000-0005-0000-0000-000045030000}"/>
    <cellStyle name="40% - Accent6 3 5" xfId="843" xr:uid="{00000000-0005-0000-0000-000046030000}"/>
    <cellStyle name="40% - Accent6 3 6" xfId="844" xr:uid="{00000000-0005-0000-0000-000047030000}"/>
    <cellStyle name="40% - Accent6 3 7" xfId="845" xr:uid="{00000000-0005-0000-0000-000048030000}"/>
    <cellStyle name="40% - Accent6 4" xfId="846" xr:uid="{00000000-0005-0000-0000-000049030000}"/>
    <cellStyle name="40% - Accent6 4 2" xfId="847" xr:uid="{00000000-0005-0000-0000-00004A030000}"/>
    <cellStyle name="40% - Accent6 4 3" xfId="848" xr:uid="{00000000-0005-0000-0000-00004B030000}"/>
    <cellStyle name="40% - Accent6 4 4" xfId="849" xr:uid="{00000000-0005-0000-0000-00004C030000}"/>
    <cellStyle name="40% - Accent6 4 5" xfId="850" xr:uid="{00000000-0005-0000-0000-00004D030000}"/>
    <cellStyle name="40% - Accent6 4 6" xfId="851" xr:uid="{00000000-0005-0000-0000-00004E030000}"/>
    <cellStyle name="40% - Accent6 4 7" xfId="852" xr:uid="{00000000-0005-0000-0000-00004F030000}"/>
    <cellStyle name="40% - Accent6 5" xfId="853" xr:uid="{00000000-0005-0000-0000-000050030000}"/>
    <cellStyle name="40% - Accent6 5 2" xfId="854" xr:uid="{00000000-0005-0000-0000-000051030000}"/>
    <cellStyle name="40% - Accent6 5 3" xfId="855" xr:uid="{00000000-0005-0000-0000-000052030000}"/>
    <cellStyle name="40% - Accent6 5 4" xfId="856" xr:uid="{00000000-0005-0000-0000-000053030000}"/>
    <cellStyle name="40% - Accent6 5 5" xfId="857" xr:uid="{00000000-0005-0000-0000-000054030000}"/>
    <cellStyle name="40% - Accent6 5 6" xfId="858" xr:uid="{00000000-0005-0000-0000-000055030000}"/>
    <cellStyle name="40% - Accent6 5 7" xfId="859" xr:uid="{00000000-0005-0000-0000-000056030000}"/>
    <cellStyle name="40% - Accent6 6" xfId="860" xr:uid="{00000000-0005-0000-0000-000057030000}"/>
    <cellStyle name="40% - Accent6 6 2" xfId="861" xr:uid="{00000000-0005-0000-0000-000058030000}"/>
    <cellStyle name="40% - Accent6 6 3" xfId="862" xr:uid="{00000000-0005-0000-0000-000059030000}"/>
    <cellStyle name="40% - Accent6 6 4" xfId="863" xr:uid="{00000000-0005-0000-0000-00005A030000}"/>
    <cellStyle name="40% - Accent6 6 5" xfId="864" xr:uid="{00000000-0005-0000-0000-00005B030000}"/>
    <cellStyle name="40% - Accent6 6 6" xfId="865" xr:uid="{00000000-0005-0000-0000-00005C030000}"/>
    <cellStyle name="40% - Accent6 6 7" xfId="866" xr:uid="{00000000-0005-0000-0000-00005D030000}"/>
    <cellStyle name="40% - Accent6 7" xfId="867" xr:uid="{00000000-0005-0000-0000-00005E030000}"/>
    <cellStyle name="40% - Accent6 7 2" xfId="868" xr:uid="{00000000-0005-0000-0000-00005F030000}"/>
    <cellStyle name="40% - Accent6 7 3" xfId="869" xr:uid="{00000000-0005-0000-0000-000060030000}"/>
    <cellStyle name="40% - Accent6 7 4" xfId="870" xr:uid="{00000000-0005-0000-0000-000061030000}"/>
    <cellStyle name="40% - Accent6 7 5" xfId="871" xr:uid="{00000000-0005-0000-0000-000062030000}"/>
    <cellStyle name="40% - Accent6 7 6" xfId="872" xr:uid="{00000000-0005-0000-0000-000063030000}"/>
    <cellStyle name="40% - Accent6 7 7" xfId="873" xr:uid="{00000000-0005-0000-0000-000064030000}"/>
    <cellStyle name="40% - Accent6 8" xfId="874" xr:uid="{00000000-0005-0000-0000-000065030000}"/>
    <cellStyle name="40% - Accent6 8 2" xfId="875" xr:uid="{00000000-0005-0000-0000-000066030000}"/>
    <cellStyle name="40% - Accent6 8 3" xfId="876" xr:uid="{00000000-0005-0000-0000-000067030000}"/>
    <cellStyle name="40% - Accent6 8 4" xfId="877" xr:uid="{00000000-0005-0000-0000-000068030000}"/>
    <cellStyle name="40% - Accent6 8 5" xfId="878" xr:uid="{00000000-0005-0000-0000-000069030000}"/>
    <cellStyle name="40% - Accent6 8 6" xfId="879" xr:uid="{00000000-0005-0000-0000-00006A030000}"/>
    <cellStyle name="40% - Accent6 8 7" xfId="880" xr:uid="{00000000-0005-0000-0000-00006B030000}"/>
    <cellStyle name="40% - Ênfase1" xfId="881" xr:uid="{00000000-0005-0000-0000-00006C030000}"/>
    <cellStyle name="40% - Ênfase2" xfId="882" xr:uid="{00000000-0005-0000-0000-00006D030000}"/>
    <cellStyle name="40% - Ênfase3" xfId="883" xr:uid="{00000000-0005-0000-0000-00006E030000}"/>
    <cellStyle name="40% - Ênfase4" xfId="884" xr:uid="{00000000-0005-0000-0000-00006F030000}"/>
    <cellStyle name="40% - Ênfase5" xfId="885" xr:uid="{00000000-0005-0000-0000-000070030000}"/>
    <cellStyle name="40% - Ênfase6" xfId="886" xr:uid="{00000000-0005-0000-0000-000071030000}"/>
    <cellStyle name="40% - Énfasis1 10" xfId="887" xr:uid="{00000000-0005-0000-0000-000072030000}"/>
    <cellStyle name="40% - Énfasis1 11" xfId="888" xr:uid="{00000000-0005-0000-0000-000073030000}"/>
    <cellStyle name="40% - Énfasis1 12" xfId="889" xr:uid="{00000000-0005-0000-0000-000074030000}"/>
    <cellStyle name="40% - Énfasis1 13" xfId="890" xr:uid="{00000000-0005-0000-0000-000075030000}"/>
    <cellStyle name="40% - Énfasis1 14" xfId="891" xr:uid="{00000000-0005-0000-0000-000076030000}"/>
    <cellStyle name="40% - Énfasis1 15" xfId="892" xr:uid="{00000000-0005-0000-0000-000077030000}"/>
    <cellStyle name="40% - Énfasis1 16" xfId="893" xr:uid="{00000000-0005-0000-0000-000078030000}"/>
    <cellStyle name="40% - Énfasis1 17" xfId="894" xr:uid="{00000000-0005-0000-0000-000079030000}"/>
    <cellStyle name="40% - Énfasis1 18" xfId="895" xr:uid="{00000000-0005-0000-0000-00007A030000}"/>
    <cellStyle name="40% - Énfasis1 19" xfId="896" xr:uid="{00000000-0005-0000-0000-00007B030000}"/>
    <cellStyle name="40% - Énfasis1 2" xfId="897" xr:uid="{00000000-0005-0000-0000-00007C030000}"/>
    <cellStyle name="40% - Énfasis1 20" xfId="898" xr:uid="{00000000-0005-0000-0000-00007D030000}"/>
    <cellStyle name="40% - Énfasis1 21" xfId="899" xr:uid="{00000000-0005-0000-0000-00007E030000}"/>
    <cellStyle name="40% - Énfasis1 22" xfId="900" xr:uid="{00000000-0005-0000-0000-00007F030000}"/>
    <cellStyle name="40% - Énfasis1 23" xfId="901" xr:uid="{00000000-0005-0000-0000-000080030000}"/>
    <cellStyle name="40% - Énfasis1 24" xfId="902" xr:uid="{00000000-0005-0000-0000-000081030000}"/>
    <cellStyle name="40% - Énfasis1 25" xfId="903" xr:uid="{00000000-0005-0000-0000-000082030000}"/>
    <cellStyle name="40% - Énfasis1 26" xfId="904" xr:uid="{00000000-0005-0000-0000-000083030000}"/>
    <cellStyle name="40% - Énfasis1 27" xfId="905" xr:uid="{00000000-0005-0000-0000-000084030000}"/>
    <cellStyle name="40% - Énfasis1 28" xfId="906" xr:uid="{00000000-0005-0000-0000-000085030000}"/>
    <cellStyle name="40% - Énfasis1 29" xfId="907" xr:uid="{00000000-0005-0000-0000-000086030000}"/>
    <cellStyle name="40% - Énfasis1 3" xfId="908" xr:uid="{00000000-0005-0000-0000-000087030000}"/>
    <cellStyle name="40% - Énfasis1 30" xfId="909" xr:uid="{00000000-0005-0000-0000-000088030000}"/>
    <cellStyle name="40% - Énfasis1 31" xfId="910" xr:uid="{00000000-0005-0000-0000-000089030000}"/>
    <cellStyle name="40% - Énfasis1 32" xfId="911" xr:uid="{00000000-0005-0000-0000-00008A030000}"/>
    <cellStyle name="40% - Énfasis1 33" xfId="912" xr:uid="{00000000-0005-0000-0000-00008B030000}"/>
    <cellStyle name="40% - Énfasis1 34" xfId="913" xr:uid="{00000000-0005-0000-0000-00008C030000}"/>
    <cellStyle name="40% - Énfasis1 35" xfId="914" xr:uid="{00000000-0005-0000-0000-00008D030000}"/>
    <cellStyle name="40% - Énfasis1 36" xfId="915" xr:uid="{00000000-0005-0000-0000-00008E030000}"/>
    <cellStyle name="40% - Énfasis1 37" xfId="916" xr:uid="{00000000-0005-0000-0000-00008F030000}"/>
    <cellStyle name="40% - Énfasis1 38" xfId="917" xr:uid="{00000000-0005-0000-0000-000090030000}"/>
    <cellStyle name="40% - Énfasis1 39" xfId="918" xr:uid="{00000000-0005-0000-0000-000091030000}"/>
    <cellStyle name="40% - Énfasis1 4" xfId="919" xr:uid="{00000000-0005-0000-0000-000092030000}"/>
    <cellStyle name="40% - Énfasis1 40" xfId="920" xr:uid="{00000000-0005-0000-0000-000093030000}"/>
    <cellStyle name="40% - Énfasis1 41" xfId="921" xr:uid="{00000000-0005-0000-0000-000094030000}"/>
    <cellStyle name="40% - Énfasis1 42" xfId="922" xr:uid="{00000000-0005-0000-0000-000095030000}"/>
    <cellStyle name="40% - Énfasis1 43" xfId="923" xr:uid="{00000000-0005-0000-0000-000096030000}"/>
    <cellStyle name="40% - Énfasis1 44" xfId="924" xr:uid="{00000000-0005-0000-0000-000097030000}"/>
    <cellStyle name="40% - Énfasis1 45" xfId="925" xr:uid="{00000000-0005-0000-0000-000098030000}"/>
    <cellStyle name="40% - Énfasis1 46" xfId="926" xr:uid="{00000000-0005-0000-0000-000099030000}"/>
    <cellStyle name="40% - Énfasis1 46 2" xfId="927" xr:uid="{00000000-0005-0000-0000-00009A030000}"/>
    <cellStyle name="40% - Énfasis1 46 2 2" xfId="928" xr:uid="{00000000-0005-0000-0000-00009B030000}"/>
    <cellStyle name="40% - Énfasis1 46 2 2 2" xfId="4671" xr:uid="{1FD12339-A12A-4A7C-AB78-E40DBC1CE58D}"/>
    <cellStyle name="40% - Énfasis1 46 2 3" xfId="929" xr:uid="{00000000-0005-0000-0000-00009C030000}"/>
    <cellStyle name="40% - Énfasis1 46 2 3 2" xfId="4765" xr:uid="{BB4001AC-3CF6-4C41-8DA6-00B6201ACF5B}"/>
    <cellStyle name="40% - Énfasis1 46 2 4" xfId="4574" xr:uid="{E9E29226-4AA8-4602-AE69-F04AD953E334}"/>
    <cellStyle name="40% - Énfasis1 46 3" xfId="930" xr:uid="{00000000-0005-0000-0000-00009D030000}"/>
    <cellStyle name="40% - Énfasis1 46 3 2" xfId="931" xr:uid="{00000000-0005-0000-0000-00009E030000}"/>
    <cellStyle name="40% - Énfasis1 46 3 2 2" xfId="4702" xr:uid="{A522638B-A2FD-45A9-9989-B5EE7BE3E6A1}"/>
    <cellStyle name="40% - Énfasis1 46 3 3" xfId="932" xr:uid="{00000000-0005-0000-0000-00009F030000}"/>
    <cellStyle name="40% - Énfasis1 46 3 3 2" xfId="4796" xr:uid="{34C5A569-19CF-476F-8BD4-600B0BCDF4E5}"/>
    <cellStyle name="40% - Énfasis1 46 3 4" xfId="4606" xr:uid="{7A1E4C45-D445-4CF4-87DB-F784DE6AD492}"/>
    <cellStyle name="40% - Énfasis1 46 4" xfId="933" xr:uid="{00000000-0005-0000-0000-0000A0030000}"/>
    <cellStyle name="40% - Énfasis1 46 4 2" xfId="4640" xr:uid="{70C540DC-2ABF-45F1-92CE-DCB8BB5F2FA6}"/>
    <cellStyle name="40% - Énfasis1 46 5" xfId="934" xr:uid="{00000000-0005-0000-0000-0000A1030000}"/>
    <cellStyle name="40% - Énfasis1 46 5 2" xfId="4734" xr:uid="{5A20151C-9F8E-45F2-AD06-E4CE175DDBDB}"/>
    <cellStyle name="40% - Énfasis1 46 6" xfId="4541" xr:uid="{297403F7-4CA6-4A81-B216-AD2BB6CDF41E}"/>
    <cellStyle name="40% - Énfasis1 47" xfId="935" xr:uid="{00000000-0005-0000-0000-0000A2030000}"/>
    <cellStyle name="40% - Énfasis1 5" xfId="936" xr:uid="{00000000-0005-0000-0000-0000A3030000}"/>
    <cellStyle name="40% - Énfasis1 6" xfId="937" xr:uid="{00000000-0005-0000-0000-0000A4030000}"/>
    <cellStyle name="40% - Énfasis1 7" xfId="938" xr:uid="{00000000-0005-0000-0000-0000A5030000}"/>
    <cellStyle name="40% - Énfasis1 8" xfId="939" xr:uid="{00000000-0005-0000-0000-0000A6030000}"/>
    <cellStyle name="40% - Énfasis1 9" xfId="940" xr:uid="{00000000-0005-0000-0000-0000A7030000}"/>
    <cellStyle name="40% - Énfasis2 10" xfId="941" xr:uid="{00000000-0005-0000-0000-0000A8030000}"/>
    <cellStyle name="40% - Énfasis2 11" xfId="942" xr:uid="{00000000-0005-0000-0000-0000A9030000}"/>
    <cellStyle name="40% - Énfasis2 12" xfId="943" xr:uid="{00000000-0005-0000-0000-0000AA030000}"/>
    <cellStyle name="40% - Énfasis2 13" xfId="944" xr:uid="{00000000-0005-0000-0000-0000AB030000}"/>
    <cellStyle name="40% - Énfasis2 14" xfId="945" xr:uid="{00000000-0005-0000-0000-0000AC030000}"/>
    <cellStyle name="40% - Énfasis2 15" xfId="946" xr:uid="{00000000-0005-0000-0000-0000AD030000}"/>
    <cellStyle name="40% - Énfasis2 16" xfId="947" xr:uid="{00000000-0005-0000-0000-0000AE030000}"/>
    <cellStyle name="40% - Énfasis2 17" xfId="948" xr:uid="{00000000-0005-0000-0000-0000AF030000}"/>
    <cellStyle name="40% - Énfasis2 18" xfId="949" xr:uid="{00000000-0005-0000-0000-0000B0030000}"/>
    <cellStyle name="40% - Énfasis2 19" xfId="950" xr:uid="{00000000-0005-0000-0000-0000B1030000}"/>
    <cellStyle name="40% - Énfasis2 2" xfId="951" xr:uid="{00000000-0005-0000-0000-0000B2030000}"/>
    <cellStyle name="40% - Énfasis2 20" xfId="952" xr:uid="{00000000-0005-0000-0000-0000B3030000}"/>
    <cellStyle name="40% - Énfasis2 21" xfId="953" xr:uid="{00000000-0005-0000-0000-0000B4030000}"/>
    <cellStyle name="40% - Énfasis2 22" xfId="954" xr:uid="{00000000-0005-0000-0000-0000B5030000}"/>
    <cellStyle name="40% - Énfasis2 23" xfId="955" xr:uid="{00000000-0005-0000-0000-0000B6030000}"/>
    <cellStyle name="40% - Énfasis2 24" xfId="956" xr:uid="{00000000-0005-0000-0000-0000B7030000}"/>
    <cellStyle name="40% - Énfasis2 25" xfId="957" xr:uid="{00000000-0005-0000-0000-0000B8030000}"/>
    <cellStyle name="40% - Énfasis2 26" xfId="958" xr:uid="{00000000-0005-0000-0000-0000B9030000}"/>
    <cellStyle name="40% - Énfasis2 27" xfId="959" xr:uid="{00000000-0005-0000-0000-0000BA030000}"/>
    <cellStyle name="40% - Énfasis2 28" xfId="960" xr:uid="{00000000-0005-0000-0000-0000BB030000}"/>
    <cellStyle name="40% - Énfasis2 29" xfId="961" xr:uid="{00000000-0005-0000-0000-0000BC030000}"/>
    <cellStyle name="40% - Énfasis2 3" xfId="962" xr:uid="{00000000-0005-0000-0000-0000BD030000}"/>
    <cellStyle name="40% - Énfasis2 30" xfId="963" xr:uid="{00000000-0005-0000-0000-0000BE030000}"/>
    <cellStyle name="40% - Énfasis2 31" xfId="964" xr:uid="{00000000-0005-0000-0000-0000BF030000}"/>
    <cellStyle name="40% - Énfasis2 32" xfId="965" xr:uid="{00000000-0005-0000-0000-0000C0030000}"/>
    <cellStyle name="40% - Énfasis2 33" xfId="966" xr:uid="{00000000-0005-0000-0000-0000C1030000}"/>
    <cellStyle name="40% - Énfasis2 34" xfId="967" xr:uid="{00000000-0005-0000-0000-0000C2030000}"/>
    <cellStyle name="40% - Énfasis2 35" xfId="968" xr:uid="{00000000-0005-0000-0000-0000C3030000}"/>
    <cellStyle name="40% - Énfasis2 36" xfId="969" xr:uid="{00000000-0005-0000-0000-0000C4030000}"/>
    <cellStyle name="40% - Énfasis2 37" xfId="970" xr:uid="{00000000-0005-0000-0000-0000C5030000}"/>
    <cellStyle name="40% - Énfasis2 38" xfId="971" xr:uid="{00000000-0005-0000-0000-0000C6030000}"/>
    <cellStyle name="40% - Énfasis2 39" xfId="972" xr:uid="{00000000-0005-0000-0000-0000C7030000}"/>
    <cellStyle name="40% - Énfasis2 4" xfId="973" xr:uid="{00000000-0005-0000-0000-0000C8030000}"/>
    <cellStyle name="40% - Énfasis2 40" xfId="974" xr:uid="{00000000-0005-0000-0000-0000C9030000}"/>
    <cellStyle name="40% - Énfasis2 41" xfId="975" xr:uid="{00000000-0005-0000-0000-0000CA030000}"/>
    <cellStyle name="40% - Énfasis2 42" xfId="976" xr:uid="{00000000-0005-0000-0000-0000CB030000}"/>
    <cellStyle name="40% - Énfasis2 43" xfId="977" xr:uid="{00000000-0005-0000-0000-0000CC030000}"/>
    <cellStyle name="40% - Énfasis2 44" xfId="978" xr:uid="{00000000-0005-0000-0000-0000CD030000}"/>
    <cellStyle name="40% - Énfasis2 45" xfId="979" xr:uid="{00000000-0005-0000-0000-0000CE030000}"/>
    <cellStyle name="40% - Énfasis2 46" xfId="980" xr:uid="{00000000-0005-0000-0000-0000CF030000}"/>
    <cellStyle name="40% - Énfasis2 46 2" xfId="981" xr:uid="{00000000-0005-0000-0000-0000D0030000}"/>
    <cellStyle name="40% - Énfasis2 46 2 2" xfId="982" xr:uid="{00000000-0005-0000-0000-0000D1030000}"/>
    <cellStyle name="40% - Énfasis2 46 2 2 2" xfId="4672" xr:uid="{61E32D71-BD8F-4E5C-921B-0495137B63E7}"/>
    <cellStyle name="40% - Énfasis2 46 2 3" xfId="983" xr:uid="{00000000-0005-0000-0000-0000D2030000}"/>
    <cellStyle name="40% - Énfasis2 46 2 3 2" xfId="4766" xr:uid="{459C35F0-4A9B-489F-9E03-19E39EFEAEFA}"/>
    <cellStyle name="40% - Énfasis2 46 2 4" xfId="4575" xr:uid="{DC1F2900-5E11-4E5D-A8D7-F7B1A61DC2B0}"/>
    <cellStyle name="40% - Énfasis2 46 3" xfId="984" xr:uid="{00000000-0005-0000-0000-0000D3030000}"/>
    <cellStyle name="40% - Énfasis2 46 3 2" xfId="985" xr:uid="{00000000-0005-0000-0000-0000D4030000}"/>
    <cellStyle name="40% - Énfasis2 46 3 2 2" xfId="4703" xr:uid="{398B9D0E-E13A-4383-BAEC-1DBD6E31CABF}"/>
    <cellStyle name="40% - Énfasis2 46 3 3" xfId="986" xr:uid="{00000000-0005-0000-0000-0000D5030000}"/>
    <cellStyle name="40% - Énfasis2 46 3 3 2" xfId="4797" xr:uid="{657EFFEA-2C58-4176-8E57-DA47ACF8BA0E}"/>
    <cellStyle name="40% - Énfasis2 46 3 4" xfId="4607" xr:uid="{21E67673-038C-4FD7-9AA6-EE809309F98B}"/>
    <cellStyle name="40% - Énfasis2 46 4" xfId="987" xr:uid="{00000000-0005-0000-0000-0000D6030000}"/>
    <cellStyle name="40% - Énfasis2 46 4 2" xfId="4641" xr:uid="{B51E659C-1EE9-413E-9BA8-6E84345D00EB}"/>
    <cellStyle name="40% - Énfasis2 46 5" xfId="988" xr:uid="{00000000-0005-0000-0000-0000D7030000}"/>
    <cellStyle name="40% - Énfasis2 46 5 2" xfId="4735" xr:uid="{4042DD34-F949-4C74-8AC0-299581E18C49}"/>
    <cellStyle name="40% - Énfasis2 46 6" xfId="4542" xr:uid="{5E01A04A-BE91-4B41-AB57-2F6BB8E97C82}"/>
    <cellStyle name="40% - Énfasis2 47" xfId="989" xr:uid="{00000000-0005-0000-0000-0000D8030000}"/>
    <cellStyle name="40% - Énfasis2 5" xfId="990" xr:uid="{00000000-0005-0000-0000-0000D9030000}"/>
    <cellStyle name="40% - Énfasis2 6" xfId="991" xr:uid="{00000000-0005-0000-0000-0000DA030000}"/>
    <cellStyle name="40% - Énfasis2 7" xfId="992" xr:uid="{00000000-0005-0000-0000-0000DB030000}"/>
    <cellStyle name="40% - Énfasis2 8" xfId="993" xr:uid="{00000000-0005-0000-0000-0000DC030000}"/>
    <cellStyle name="40% - Énfasis2 9" xfId="994" xr:uid="{00000000-0005-0000-0000-0000DD030000}"/>
    <cellStyle name="40% - Énfasis3 10" xfId="995" xr:uid="{00000000-0005-0000-0000-0000DE030000}"/>
    <cellStyle name="40% - Énfasis3 11" xfId="996" xr:uid="{00000000-0005-0000-0000-0000DF030000}"/>
    <cellStyle name="40% - Énfasis3 12" xfId="997" xr:uid="{00000000-0005-0000-0000-0000E0030000}"/>
    <cellStyle name="40% - Énfasis3 13" xfId="998" xr:uid="{00000000-0005-0000-0000-0000E1030000}"/>
    <cellStyle name="40% - Énfasis3 14" xfId="999" xr:uid="{00000000-0005-0000-0000-0000E2030000}"/>
    <cellStyle name="40% - Énfasis3 15" xfId="1000" xr:uid="{00000000-0005-0000-0000-0000E3030000}"/>
    <cellStyle name="40% - Énfasis3 16" xfId="1001" xr:uid="{00000000-0005-0000-0000-0000E4030000}"/>
    <cellStyle name="40% - Énfasis3 17" xfId="1002" xr:uid="{00000000-0005-0000-0000-0000E5030000}"/>
    <cellStyle name="40% - Énfasis3 18" xfId="1003" xr:uid="{00000000-0005-0000-0000-0000E6030000}"/>
    <cellStyle name="40% - Énfasis3 19" xfId="1004" xr:uid="{00000000-0005-0000-0000-0000E7030000}"/>
    <cellStyle name="40% - Énfasis3 2" xfId="1005" xr:uid="{00000000-0005-0000-0000-0000E8030000}"/>
    <cellStyle name="40% - Énfasis3 20" xfId="1006" xr:uid="{00000000-0005-0000-0000-0000E9030000}"/>
    <cellStyle name="40% - Énfasis3 21" xfId="1007" xr:uid="{00000000-0005-0000-0000-0000EA030000}"/>
    <cellStyle name="40% - Énfasis3 22" xfId="1008" xr:uid="{00000000-0005-0000-0000-0000EB030000}"/>
    <cellStyle name="40% - Énfasis3 23" xfId="1009" xr:uid="{00000000-0005-0000-0000-0000EC030000}"/>
    <cellStyle name="40% - Énfasis3 24" xfId="1010" xr:uid="{00000000-0005-0000-0000-0000ED030000}"/>
    <cellStyle name="40% - Énfasis3 25" xfId="1011" xr:uid="{00000000-0005-0000-0000-0000EE030000}"/>
    <cellStyle name="40% - Énfasis3 26" xfId="1012" xr:uid="{00000000-0005-0000-0000-0000EF030000}"/>
    <cellStyle name="40% - Énfasis3 27" xfId="1013" xr:uid="{00000000-0005-0000-0000-0000F0030000}"/>
    <cellStyle name="40% - Énfasis3 28" xfId="1014" xr:uid="{00000000-0005-0000-0000-0000F1030000}"/>
    <cellStyle name="40% - Énfasis3 29" xfId="1015" xr:uid="{00000000-0005-0000-0000-0000F2030000}"/>
    <cellStyle name="40% - Énfasis3 3" xfId="1016" xr:uid="{00000000-0005-0000-0000-0000F3030000}"/>
    <cellStyle name="40% - Énfasis3 30" xfId="1017" xr:uid="{00000000-0005-0000-0000-0000F4030000}"/>
    <cellStyle name="40% - Énfasis3 31" xfId="1018" xr:uid="{00000000-0005-0000-0000-0000F5030000}"/>
    <cellStyle name="40% - Énfasis3 32" xfId="1019" xr:uid="{00000000-0005-0000-0000-0000F6030000}"/>
    <cellStyle name="40% - Énfasis3 33" xfId="1020" xr:uid="{00000000-0005-0000-0000-0000F7030000}"/>
    <cellStyle name="40% - Énfasis3 34" xfId="1021" xr:uid="{00000000-0005-0000-0000-0000F8030000}"/>
    <cellStyle name="40% - Énfasis3 35" xfId="1022" xr:uid="{00000000-0005-0000-0000-0000F9030000}"/>
    <cellStyle name="40% - Énfasis3 36" xfId="1023" xr:uid="{00000000-0005-0000-0000-0000FA030000}"/>
    <cellStyle name="40% - Énfasis3 37" xfId="1024" xr:uid="{00000000-0005-0000-0000-0000FB030000}"/>
    <cellStyle name="40% - Énfasis3 38" xfId="1025" xr:uid="{00000000-0005-0000-0000-0000FC030000}"/>
    <cellStyle name="40% - Énfasis3 39" xfId="1026" xr:uid="{00000000-0005-0000-0000-0000FD030000}"/>
    <cellStyle name="40% - Énfasis3 4" xfId="1027" xr:uid="{00000000-0005-0000-0000-0000FE030000}"/>
    <cellStyle name="40% - Énfasis3 40" xfId="1028" xr:uid="{00000000-0005-0000-0000-0000FF030000}"/>
    <cellStyle name="40% - Énfasis3 41" xfId="1029" xr:uid="{00000000-0005-0000-0000-000000040000}"/>
    <cellStyle name="40% - Énfasis3 42" xfId="1030" xr:uid="{00000000-0005-0000-0000-000001040000}"/>
    <cellStyle name="40% - Énfasis3 43" xfId="1031" xr:uid="{00000000-0005-0000-0000-000002040000}"/>
    <cellStyle name="40% - Énfasis3 44" xfId="1032" xr:uid="{00000000-0005-0000-0000-000003040000}"/>
    <cellStyle name="40% - Énfasis3 45" xfId="1033" xr:uid="{00000000-0005-0000-0000-000004040000}"/>
    <cellStyle name="40% - Énfasis3 46" xfId="1034" xr:uid="{00000000-0005-0000-0000-000005040000}"/>
    <cellStyle name="40% - Énfasis3 46 2" xfId="1035" xr:uid="{00000000-0005-0000-0000-000006040000}"/>
    <cellStyle name="40% - Énfasis3 46 2 2" xfId="1036" xr:uid="{00000000-0005-0000-0000-000007040000}"/>
    <cellStyle name="40% - Énfasis3 46 2 2 2" xfId="4673" xr:uid="{A6E297B0-AFF4-4C16-AA93-19067FB827BB}"/>
    <cellStyle name="40% - Énfasis3 46 2 3" xfId="1037" xr:uid="{00000000-0005-0000-0000-000008040000}"/>
    <cellStyle name="40% - Énfasis3 46 2 3 2" xfId="4767" xr:uid="{3334DA35-F28B-4A26-AF0D-F5EB96142B44}"/>
    <cellStyle name="40% - Énfasis3 46 2 4" xfId="4576" xr:uid="{269168A7-AA07-484F-9081-6FB07708C024}"/>
    <cellStyle name="40% - Énfasis3 46 3" xfId="1038" xr:uid="{00000000-0005-0000-0000-000009040000}"/>
    <cellStyle name="40% - Énfasis3 46 3 2" xfId="1039" xr:uid="{00000000-0005-0000-0000-00000A040000}"/>
    <cellStyle name="40% - Énfasis3 46 3 2 2" xfId="4704" xr:uid="{1767F3B3-871D-4600-A25C-FF794C795504}"/>
    <cellStyle name="40% - Énfasis3 46 3 3" xfId="1040" xr:uid="{00000000-0005-0000-0000-00000B040000}"/>
    <cellStyle name="40% - Énfasis3 46 3 3 2" xfId="4798" xr:uid="{AE7A97B7-BDC2-4344-BA2C-078F3A639C03}"/>
    <cellStyle name="40% - Énfasis3 46 3 4" xfId="4608" xr:uid="{CDC55946-CA95-409B-9BDC-6F7A1CBBF495}"/>
    <cellStyle name="40% - Énfasis3 46 4" xfId="1041" xr:uid="{00000000-0005-0000-0000-00000C040000}"/>
    <cellStyle name="40% - Énfasis3 46 4 2" xfId="4642" xr:uid="{22F7BFFD-B9F3-40E9-B75A-04E1578DF3C5}"/>
    <cellStyle name="40% - Énfasis3 46 5" xfId="1042" xr:uid="{00000000-0005-0000-0000-00000D040000}"/>
    <cellStyle name="40% - Énfasis3 46 5 2" xfId="4736" xr:uid="{36004844-C0DC-4556-A213-B3276F0DCE91}"/>
    <cellStyle name="40% - Énfasis3 46 6" xfId="4543" xr:uid="{91F95099-69E0-484F-9DB2-00B360D1441F}"/>
    <cellStyle name="40% - Énfasis3 47" xfId="1043" xr:uid="{00000000-0005-0000-0000-00000E040000}"/>
    <cellStyle name="40% - Énfasis3 5" xfId="1044" xr:uid="{00000000-0005-0000-0000-00000F040000}"/>
    <cellStyle name="40% - Énfasis3 6" xfId="1045" xr:uid="{00000000-0005-0000-0000-000010040000}"/>
    <cellStyle name="40% - Énfasis3 7" xfId="1046" xr:uid="{00000000-0005-0000-0000-000011040000}"/>
    <cellStyle name="40% - Énfasis3 8" xfId="1047" xr:uid="{00000000-0005-0000-0000-000012040000}"/>
    <cellStyle name="40% - Énfasis3 9" xfId="1048" xr:uid="{00000000-0005-0000-0000-000013040000}"/>
    <cellStyle name="40% - Énfasis4 10" xfId="1049" xr:uid="{00000000-0005-0000-0000-000014040000}"/>
    <cellStyle name="40% - Énfasis4 11" xfId="1050" xr:uid="{00000000-0005-0000-0000-000015040000}"/>
    <cellStyle name="40% - Énfasis4 12" xfId="1051" xr:uid="{00000000-0005-0000-0000-000016040000}"/>
    <cellStyle name="40% - Énfasis4 13" xfId="1052" xr:uid="{00000000-0005-0000-0000-000017040000}"/>
    <cellStyle name="40% - Énfasis4 14" xfId="1053" xr:uid="{00000000-0005-0000-0000-000018040000}"/>
    <cellStyle name="40% - Énfasis4 15" xfId="1054" xr:uid="{00000000-0005-0000-0000-000019040000}"/>
    <cellStyle name="40% - Énfasis4 16" xfId="1055" xr:uid="{00000000-0005-0000-0000-00001A040000}"/>
    <cellStyle name="40% - Énfasis4 17" xfId="1056" xr:uid="{00000000-0005-0000-0000-00001B040000}"/>
    <cellStyle name="40% - Énfasis4 18" xfId="1057" xr:uid="{00000000-0005-0000-0000-00001C040000}"/>
    <cellStyle name="40% - Énfasis4 19" xfId="1058" xr:uid="{00000000-0005-0000-0000-00001D040000}"/>
    <cellStyle name="40% - Énfasis4 2" xfId="1059" xr:uid="{00000000-0005-0000-0000-00001E040000}"/>
    <cellStyle name="40% - Énfasis4 20" xfId="1060" xr:uid="{00000000-0005-0000-0000-00001F040000}"/>
    <cellStyle name="40% - Énfasis4 21" xfId="1061" xr:uid="{00000000-0005-0000-0000-000020040000}"/>
    <cellStyle name="40% - Énfasis4 22" xfId="1062" xr:uid="{00000000-0005-0000-0000-000021040000}"/>
    <cellStyle name="40% - Énfasis4 23" xfId="1063" xr:uid="{00000000-0005-0000-0000-000022040000}"/>
    <cellStyle name="40% - Énfasis4 24" xfId="1064" xr:uid="{00000000-0005-0000-0000-000023040000}"/>
    <cellStyle name="40% - Énfasis4 25" xfId="1065" xr:uid="{00000000-0005-0000-0000-000024040000}"/>
    <cellStyle name="40% - Énfasis4 26" xfId="1066" xr:uid="{00000000-0005-0000-0000-000025040000}"/>
    <cellStyle name="40% - Énfasis4 27" xfId="1067" xr:uid="{00000000-0005-0000-0000-000026040000}"/>
    <cellStyle name="40% - Énfasis4 28" xfId="1068" xr:uid="{00000000-0005-0000-0000-000027040000}"/>
    <cellStyle name="40% - Énfasis4 29" xfId="1069" xr:uid="{00000000-0005-0000-0000-000028040000}"/>
    <cellStyle name="40% - Énfasis4 3" xfId="1070" xr:uid="{00000000-0005-0000-0000-000029040000}"/>
    <cellStyle name="40% - Énfasis4 30" xfId="1071" xr:uid="{00000000-0005-0000-0000-00002A040000}"/>
    <cellStyle name="40% - Énfasis4 31" xfId="1072" xr:uid="{00000000-0005-0000-0000-00002B040000}"/>
    <cellStyle name="40% - Énfasis4 32" xfId="1073" xr:uid="{00000000-0005-0000-0000-00002C040000}"/>
    <cellStyle name="40% - Énfasis4 33" xfId="1074" xr:uid="{00000000-0005-0000-0000-00002D040000}"/>
    <cellStyle name="40% - Énfasis4 34" xfId="1075" xr:uid="{00000000-0005-0000-0000-00002E040000}"/>
    <cellStyle name="40% - Énfasis4 35" xfId="1076" xr:uid="{00000000-0005-0000-0000-00002F040000}"/>
    <cellStyle name="40% - Énfasis4 36" xfId="1077" xr:uid="{00000000-0005-0000-0000-000030040000}"/>
    <cellStyle name="40% - Énfasis4 37" xfId="1078" xr:uid="{00000000-0005-0000-0000-000031040000}"/>
    <cellStyle name="40% - Énfasis4 38" xfId="1079" xr:uid="{00000000-0005-0000-0000-000032040000}"/>
    <cellStyle name="40% - Énfasis4 39" xfId="1080" xr:uid="{00000000-0005-0000-0000-000033040000}"/>
    <cellStyle name="40% - Énfasis4 4" xfId="1081" xr:uid="{00000000-0005-0000-0000-000034040000}"/>
    <cellStyle name="40% - Énfasis4 40" xfId="1082" xr:uid="{00000000-0005-0000-0000-000035040000}"/>
    <cellStyle name="40% - Énfasis4 41" xfId="1083" xr:uid="{00000000-0005-0000-0000-000036040000}"/>
    <cellStyle name="40% - Énfasis4 42" xfId="1084" xr:uid="{00000000-0005-0000-0000-000037040000}"/>
    <cellStyle name="40% - Énfasis4 43" xfId="1085" xr:uid="{00000000-0005-0000-0000-000038040000}"/>
    <cellStyle name="40% - Énfasis4 44" xfId="1086" xr:uid="{00000000-0005-0000-0000-000039040000}"/>
    <cellStyle name="40% - Énfasis4 45" xfId="1087" xr:uid="{00000000-0005-0000-0000-00003A040000}"/>
    <cellStyle name="40% - Énfasis4 46" xfId="1088" xr:uid="{00000000-0005-0000-0000-00003B040000}"/>
    <cellStyle name="40% - Énfasis4 46 2" xfId="1089" xr:uid="{00000000-0005-0000-0000-00003C040000}"/>
    <cellStyle name="40% - Énfasis4 46 2 2" xfId="1090" xr:uid="{00000000-0005-0000-0000-00003D040000}"/>
    <cellStyle name="40% - Énfasis4 46 2 2 2" xfId="4674" xr:uid="{7193D640-7DAF-43A5-BEE1-08DDEAD96840}"/>
    <cellStyle name="40% - Énfasis4 46 2 3" xfId="1091" xr:uid="{00000000-0005-0000-0000-00003E040000}"/>
    <cellStyle name="40% - Énfasis4 46 2 3 2" xfId="4768" xr:uid="{385CBA05-2BFF-4A1F-AE06-F0832CEB6E4C}"/>
    <cellStyle name="40% - Énfasis4 46 2 4" xfId="4577" xr:uid="{C8732797-5770-41B9-81B1-D2B049A65E16}"/>
    <cellStyle name="40% - Énfasis4 46 3" xfId="1092" xr:uid="{00000000-0005-0000-0000-00003F040000}"/>
    <cellStyle name="40% - Énfasis4 46 3 2" xfId="1093" xr:uid="{00000000-0005-0000-0000-000040040000}"/>
    <cellStyle name="40% - Énfasis4 46 3 2 2" xfId="4705" xr:uid="{010A6B13-07FC-4901-A5E5-B1688223F14B}"/>
    <cellStyle name="40% - Énfasis4 46 3 3" xfId="1094" xr:uid="{00000000-0005-0000-0000-000041040000}"/>
    <cellStyle name="40% - Énfasis4 46 3 3 2" xfId="4799" xr:uid="{CD2A1897-95EE-4D07-A8E6-6982F3D6442A}"/>
    <cellStyle name="40% - Énfasis4 46 3 4" xfId="4609" xr:uid="{933C2801-A92D-4D79-9110-673ED8FD776B}"/>
    <cellStyle name="40% - Énfasis4 46 4" xfId="1095" xr:uid="{00000000-0005-0000-0000-000042040000}"/>
    <cellStyle name="40% - Énfasis4 46 4 2" xfId="4643" xr:uid="{2963D4C5-E197-4D44-8DBB-4098AA54BC43}"/>
    <cellStyle name="40% - Énfasis4 46 5" xfId="1096" xr:uid="{00000000-0005-0000-0000-000043040000}"/>
    <cellStyle name="40% - Énfasis4 46 5 2" xfId="4737" xr:uid="{3C670B0B-B1C1-48E3-B095-64D686EA8125}"/>
    <cellStyle name="40% - Énfasis4 46 6" xfId="4544" xr:uid="{5D3EC1EA-37AA-40C9-BE46-258101DB6104}"/>
    <cellStyle name="40% - Énfasis4 47" xfId="1097" xr:uid="{00000000-0005-0000-0000-000044040000}"/>
    <cellStyle name="40% - Énfasis4 5" xfId="1098" xr:uid="{00000000-0005-0000-0000-000045040000}"/>
    <cellStyle name="40% - Énfasis4 6" xfId="1099" xr:uid="{00000000-0005-0000-0000-000046040000}"/>
    <cellStyle name="40% - Énfasis4 7" xfId="1100" xr:uid="{00000000-0005-0000-0000-000047040000}"/>
    <cellStyle name="40% - Énfasis4 8" xfId="1101" xr:uid="{00000000-0005-0000-0000-000048040000}"/>
    <cellStyle name="40% - Énfasis4 9" xfId="1102" xr:uid="{00000000-0005-0000-0000-000049040000}"/>
    <cellStyle name="40% - Énfasis5 10" xfId="1103" xr:uid="{00000000-0005-0000-0000-00004A040000}"/>
    <cellStyle name="40% - Énfasis5 11" xfId="1104" xr:uid="{00000000-0005-0000-0000-00004B040000}"/>
    <cellStyle name="40% - Énfasis5 12" xfId="1105" xr:uid="{00000000-0005-0000-0000-00004C040000}"/>
    <cellStyle name="40% - Énfasis5 13" xfId="1106" xr:uid="{00000000-0005-0000-0000-00004D040000}"/>
    <cellStyle name="40% - Énfasis5 14" xfId="1107" xr:uid="{00000000-0005-0000-0000-00004E040000}"/>
    <cellStyle name="40% - Énfasis5 15" xfId="1108" xr:uid="{00000000-0005-0000-0000-00004F040000}"/>
    <cellStyle name="40% - Énfasis5 16" xfId="1109" xr:uid="{00000000-0005-0000-0000-000050040000}"/>
    <cellStyle name="40% - Énfasis5 17" xfId="1110" xr:uid="{00000000-0005-0000-0000-000051040000}"/>
    <cellStyle name="40% - Énfasis5 18" xfId="1111" xr:uid="{00000000-0005-0000-0000-000052040000}"/>
    <cellStyle name="40% - Énfasis5 19" xfId="1112" xr:uid="{00000000-0005-0000-0000-000053040000}"/>
    <cellStyle name="40% - Énfasis5 2" xfId="1113" xr:uid="{00000000-0005-0000-0000-000054040000}"/>
    <cellStyle name="40% - Énfasis5 20" xfId="1114" xr:uid="{00000000-0005-0000-0000-000055040000}"/>
    <cellStyle name="40% - Énfasis5 21" xfId="1115" xr:uid="{00000000-0005-0000-0000-000056040000}"/>
    <cellStyle name="40% - Énfasis5 22" xfId="1116" xr:uid="{00000000-0005-0000-0000-000057040000}"/>
    <cellStyle name="40% - Énfasis5 23" xfId="1117" xr:uid="{00000000-0005-0000-0000-000058040000}"/>
    <cellStyle name="40% - Énfasis5 24" xfId="1118" xr:uid="{00000000-0005-0000-0000-000059040000}"/>
    <cellStyle name="40% - Énfasis5 25" xfId="1119" xr:uid="{00000000-0005-0000-0000-00005A040000}"/>
    <cellStyle name="40% - Énfasis5 26" xfId="1120" xr:uid="{00000000-0005-0000-0000-00005B040000}"/>
    <cellStyle name="40% - Énfasis5 27" xfId="1121" xr:uid="{00000000-0005-0000-0000-00005C040000}"/>
    <cellStyle name="40% - Énfasis5 28" xfId="1122" xr:uid="{00000000-0005-0000-0000-00005D040000}"/>
    <cellStyle name="40% - Énfasis5 29" xfId="1123" xr:uid="{00000000-0005-0000-0000-00005E040000}"/>
    <cellStyle name="40% - Énfasis5 3" xfId="1124" xr:uid="{00000000-0005-0000-0000-00005F040000}"/>
    <cellStyle name="40% - Énfasis5 30" xfId="1125" xr:uid="{00000000-0005-0000-0000-000060040000}"/>
    <cellStyle name="40% - Énfasis5 31" xfId="1126" xr:uid="{00000000-0005-0000-0000-000061040000}"/>
    <cellStyle name="40% - Énfasis5 32" xfId="1127" xr:uid="{00000000-0005-0000-0000-000062040000}"/>
    <cellStyle name="40% - Énfasis5 33" xfId="1128" xr:uid="{00000000-0005-0000-0000-000063040000}"/>
    <cellStyle name="40% - Énfasis5 34" xfId="1129" xr:uid="{00000000-0005-0000-0000-000064040000}"/>
    <cellStyle name="40% - Énfasis5 35" xfId="1130" xr:uid="{00000000-0005-0000-0000-000065040000}"/>
    <cellStyle name="40% - Énfasis5 36" xfId="1131" xr:uid="{00000000-0005-0000-0000-000066040000}"/>
    <cellStyle name="40% - Énfasis5 37" xfId="1132" xr:uid="{00000000-0005-0000-0000-000067040000}"/>
    <cellStyle name="40% - Énfasis5 38" xfId="1133" xr:uid="{00000000-0005-0000-0000-000068040000}"/>
    <cellStyle name="40% - Énfasis5 39" xfId="1134" xr:uid="{00000000-0005-0000-0000-000069040000}"/>
    <cellStyle name="40% - Énfasis5 4" xfId="1135" xr:uid="{00000000-0005-0000-0000-00006A040000}"/>
    <cellStyle name="40% - Énfasis5 40" xfId="1136" xr:uid="{00000000-0005-0000-0000-00006B040000}"/>
    <cellStyle name="40% - Énfasis5 41" xfId="1137" xr:uid="{00000000-0005-0000-0000-00006C040000}"/>
    <cellStyle name="40% - Énfasis5 42" xfId="1138" xr:uid="{00000000-0005-0000-0000-00006D040000}"/>
    <cellStyle name="40% - Énfasis5 43" xfId="1139" xr:uid="{00000000-0005-0000-0000-00006E040000}"/>
    <cellStyle name="40% - Énfasis5 44" xfId="1140" xr:uid="{00000000-0005-0000-0000-00006F040000}"/>
    <cellStyle name="40% - Énfasis5 45" xfId="1141" xr:uid="{00000000-0005-0000-0000-000070040000}"/>
    <cellStyle name="40% - Énfasis5 46" xfId="1142" xr:uid="{00000000-0005-0000-0000-000071040000}"/>
    <cellStyle name="40% - Énfasis5 46 2" xfId="1143" xr:uid="{00000000-0005-0000-0000-000072040000}"/>
    <cellStyle name="40% - Énfasis5 46 2 2" xfId="1144" xr:uid="{00000000-0005-0000-0000-000073040000}"/>
    <cellStyle name="40% - Énfasis5 46 2 2 2" xfId="4675" xr:uid="{69C6B43B-B28F-449D-A435-D6E7B979B4D8}"/>
    <cellStyle name="40% - Énfasis5 46 2 3" xfId="1145" xr:uid="{00000000-0005-0000-0000-000074040000}"/>
    <cellStyle name="40% - Énfasis5 46 2 3 2" xfId="4769" xr:uid="{612D0C55-9C02-445E-984D-3090C1A5DD4F}"/>
    <cellStyle name="40% - Énfasis5 46 2 4" xfId="4578" xr:uid="{494B5610-92BF-423A-9B2B-DA80BDABA132}"/>
    <cellStyle name="40% - Énfasis5 46 3" xfId="1146" xr:uid="{00000000-0005-0000-0000-000075040000}"/>
    <cellStyle name="40% - Énfasis5 46 3 2" xfId="1147" xr:uid="{00000000-0005-0000-0000-000076040000}"/>
    <cellStyle name="40% - Énfasis5 46 3 2 2" xfId="4706" xr:uid="{671468EC-015F-48B7-A29F-5B1FE2B7DB4F}"/>
    <cellStyle name="40% - Énfasis5 46 3 3" xfId="1148" xr:uid="{00000000-0005-0000-0000-000077040000}"/>
    <cellStyle name="40% - Énfasis5 46 3 3 2" xfId="4800" xr:uid="{0574EADD-F55A-415A-934E-DEDE17DDB9F3}"/>
    <cellStyle name="40% - Énfasis5 46 3 4" xfId="4610" xr:uid="{C485BB01-71B9-49C1-BFC5-660AD0C2CDAE}"/>
    <cellStyle name="40% - Énfasis5 46 4" xfId="1149" xr:uid="{00000000-0005-0000-0000-000078040000}"/>
    <cellStyle name="40% - Énfasis5 46 4 2" xfId="4644" xr:uid="{92E7AD01-30E0-4230-B80E-069C201ADE03}"/>
    <cellStyle name="40% - Énfasis5 46 5" xfId="1150" xr:uid="{00000000-0005-0000-0000-000079040000}"/>
    <cellStyle name="40% - Énfasis5 46 5 2" xfId="4738" xr:uid="{7E795F8A-AA4C-4F28-B7AE-BC79C15D3D71}"/>
    <cellStyle name="40% - Énfasis5 46 6" xfId="4545" xr:uid="{3AAD1F7A-B452-4E16-8E70-13A34AF2612D}"/>
    <cellStyle name="40% - Énfasis5 47" xfId="1151" xr:uid="{00000000-0005-0000-0000-00007A040000}"/>
    <cellStyle name="40% - Énfasis5 5" xfId="1152" xr:uid="{00000000-0005-0000-0000-00007B040000}"/>
    <cellStyle name="40% - Énfasis5 6" xfId="1153" xr:uid="{00000000-0005-0000-0000-00007C040000}"/>
    <cellStyle name="40% - Énfasis5 7" xfId="1154" xr:uid="{00000000-0005-0000-0000-00007D040000}"/>
    <cellStyle name="40% - Énfasis5 8" xfId="1155" xr:uid="{00000000-0005-0000-0000-00007E040000}"/>
    <cellStyle name="40% - Énfasis5 9" xfId="1156" xr:uid="{00000000-0005-0000-0000-00007F040000}"/>
    <cellStyle name="40% - Énfasis6 10" xfId="1157" xr:uid="{00000000-0005-0000-0000-000080040000}"/>
    <cellStyle name="40% - Énfasis6 11" xfId="1158" xr:uid="{00000000-0005-0000-0000-000081040000}"/>
    <cellStyle name="40% - Énfasis6 12" xfId="1159" xr:uid="{00000000-0005-0000-0000-000082040000}"/>
    <cellStyle name="40% - Énfasis6 13" xfId="1160" xr:uid="{00000000-0005-0000-0000-000083040000}"/>
    <cellStyle name="40% - Énfasis6 14" xfId="1161" xr:uid="{00000000-0005-0000-0000-000084040000}"/>
    <cellStyle name="40% - Énfasis6 15" xfId="1162" xr:uid="{00000000-0005-0000-0000-000085040000}"/>
    <cellStyle name="40% - Énfasis6 16" xfId="1163" xr:uid="{00000000-0005-0000-0000-000086040000}"/>
    <cellStyle name="40% - Énfasis6 17" xfId="1164" xr:uid="{00000000-0005-0000-0000-000087040000}"/>
    <cellStyle name="40% - Énfasis6 18" xfId="1165" xr:uid="{00000000-0005-0000-0000-000088040000}"/>
    <cellStyle name="40% - Énfasis6 19" xfId="1166" xr:uid="{00000000-0005-0000-0000-000089040000}"/>
    <cellStyle name="40% - Énfasis6 2" xfId="1167" xr:uid="{00000000-0005-0000-0000-00008A040000}"/>
    <cellStyle name="40% - Énfasis6 20" xfId="1168" xr:uid="{00000000-0005-0000-0000-00008B040000}"/>
    <cellStyle name="40% - Énfasis6 21" xfId="1169" xr:uid="{00000000-0005-0000-0000-00008C040000}"/>
    <cellStyle name="40% - Énfasis6 22" xfId="1170" xr:uid="{00000000-0005-0000-0000-00008D040000}"/>
    <cellStyle name="40% - Énfasis6 23" xfId="1171" xr:uid="{00000000-0005-0000-0000-00008E040000}"/>
    <cellStyle name="40% - Énfasis6 24" xfId="1172" xr:uid="{00000000-0005-0000-0000-00008F040000}"/>
    <cellStyle name="40% - Énfasis6 25" xfId="1173" xr:uid="{00000000-0005-0000-0000-000090040000}"/>
    <cellStyle name="40% - Énfasis6 26" xfId="1174" xr:uid="{00000000-0005-0000-0000-000091040000}"/>
    <cellStyle name="40% - Énfasis6 27" xfId="1175" xr:uid="{00000000-0005-0000-0000-000092040000}"/>
    <cellStyle name="40% - Énfasis6 28" xfId="1176" xr:uid="{00000000-0005-0000-0000-000093040000}"/>
    <cellStyle name="40% - Énfasis6 29" xfId="1177" xr:uid="{00000000-0005-0000-0000-000094040000}"/>
    <cellStyle name="40% - Énfasis6 3" xfId="1178" xr:uid="{00000000-0005-0000-0000-000095040000}"/>
    <cellStyle name="40% - Énfasis6 30" xfId="1179" xr:uid="{00000000-0005-0000-0000-000096040000}"/>
    <cellStyle name="40% - Énfasis6 31" xfId="1180" xr:uid="{00000000-0005-0000-0000-000097040000}"/>
    <cellStyle name="40% - Énfasis6 32" xfId="1181" xr:uid="{00000000-0005-0000-0000-000098040000}"/>
    <cellStyle name="40% - Énfasis6 33" xfId="1182" xr:uid="{00000000-0005-0000-0000-000099040000}"/>
    <cellStyle name="40% - Énfasis6 34" xfId="1183" xr:uid="{00000000-0005-0000-0000-00009A040000}"/>
    <cellStyle name="40% - Énfasis6 35" xfId="1184" xr:uid="{00000000-0005-0000-0000-00009B040000}"/>
    <cellStyle name="40% - Énfasis6 36" xfId="1185" xr:uid="{00000000-0005-0000-0000-00009C040000}"/>
    <cellStyle name="40% - Énfasis6 37" xfId="1186" xr:uid="{00000000-0005-0000-0000-00009D040000}"/>
    <cellStyle name="40% - Énfasis6 38" xfId="1187" xr:uid="{00000000-0005-0000-0000-00009E040000}"/>
    <cellStyle name="40% - Énfasis6 39" xfId="1188" xr:uid="{00000000-0005-0000-0000-00009F040000}"/>
    <cellStyle name="40% - Énfasis6 4" xfId="1189" xr:uid="{00000000-0005-0000-0000-0000A0040000}"/>
    <cellStyle name="40% - Énfasis6 40" xfId="1190" xr:uid="{00000000-0005-0000-0000-0000A1040000}"/>
    <cellStyle name="40% - Énfasis6 41" xfId="1191" xr:uid="{00000000-0005-0000-0000-0000A2040000}"/>
    <cellStyle name="40% - Énfasis6 42" xfId="1192" xr:uid="{00000000-0005-0000-0000-0000A3040000}"/>
    <cellStyle name="40% - Énfasis6 43" xfId="1193" xr:uid="{00000000-0005-0000-0000-0000A4040000}"/>
    <cellStyle name="40% - Énfasis6 44" xfId="1194" xr:uid="{00000000-0005-0000-0000-0000A5040000}"/>
    <cellStyle name="40% - Énfasis6 45" xfId="1195" xr:uid="{00000000-0005-0000-0000-0000A6040000}"/>
    <cellStyle name="40% - Énfasis6 46" xfId="1196" xr:uid="{00000000-0005-0000-0000-0000A7040000}"/>
    <cellStyle name="40% - Énfasis6 46 2" xfId="1197" xr:uid="{00000000-0005-0000-0000-0000A8040000}"/>
    <cellStyle name="40% - Énfasis6 46 2 2" xfId="1198" xr:uid="{00000000-0005-0000-0000-0000A9040000}"/>
    <cellStyle name="40% - Énfasis6 46 2 2 2" xfId="4676" xr:uid="{61957896-116E-4C71-8585-E9FA3A199D05}"/>
    <cellStyle name="40% - Énfasis6 46 2 3" xfId="1199" xr:uid="{00000000-0005-0000-0000-0000AA040000}"/>
    <cellStyle name="40% - Énfasis6 46 2 3 2" xfId="4770" xr:uid="{8F22B9A4-8CD3-48A2-A5A2-E1A7F2A244F3}"/>
    <cellStyle name="40% - Énfasis6 46 2 4" xfId="4579" xr:uid="{8278C85B-5BFE-425A-90EC-D18B1D95190A}"/>
    <cellStyle name="40% - Énfasis6 46 3" xfId="1200" xr:uid="{00000000-0005-0000-0000-0000AB040000}"/>
    <cellStyle name="40% - Énfasis6 46 3 2" xfId="1201" xr:uid="{00000000-0005-0000-0000-0000AC040000}"/>
    <cellStyle name="40% - Énfasis6 46 3 2 2" xfId="4707" xr:uid="{0DFA255E-7D39-40B6-836F-AFB98F7D9E03}"/>
    <cellStyle name="40% - Énfasis6 46 3 3" xfId="1202" xr:uid="{00000000-0005-0000-0000-0000AD040000}"/>
    <cellStyle name="40% - Énfasis6 46 3 3 2" xfId="4801" xr:uid="{23575DA5-6ED5-433D-8EED-D5C1644AE200}"/>
    <cellStyle name="40% - Énfasis6 46 3 4" xfId="4611" xr:uid="{9C9BE936-57D4-4278-A5B3-3169453DAC47}"/>
    <cellStyle name="40% - Énfasis6 46 4" xfId="1203" xr:uid="{00000000-0005-0000-0000-0000AE040000}"/>
    <cellStyle name="40% - Énfasis6 46 4 2" xfId="4645" xr:uid="{7E20A8CE-DC55-47E7-9B44-5D042B7A378B}"/>
    <cellStyle name="40% - Énfasis6 46 5" xfId="1204" xr:uid="{00000000-0005-0000-0000-0000AF040000}"/>
    <cellStyle name="40% - Énfasis6 46 5 2" xfId="4739" xr:uid="{6058811F-D6DE-4499-9739-B239CC1671AB}"/>
    <cellStyle name="40% - Énfasis6 46 6" xfId="4546" xr:uid="{5E03FCB0-F0A8-4154-8B06-8CC71FFEC5FB}"/>
    <cellStyle name="40% - Énfasis6 47" xfId="1205" xr:uid="{00000000-0005-0000-0000-0000B0040000}"/>
    <cellStyle name="40% - Énfasis6 5" xfId="1206" xr:uid="{00000000-0005-0000-0000-0000B1040000}"/>
    <cellStyle name="40% - Énfasis6 6" xfId="1207" xr:uid="{00000000-0005-0000-0000-0000B2040000}"/>
    <cellStyle name="40% - Énfasis6 7" xfId="1208" xr:uid="{00000000-0005-0000-0000-0000B3040000}"/>
    <cellStyle name="40% - Énfasis6 8" xfId="1209" xr:uid="{00000000-0005-0000-0000-0000B4040000}"/>
    <cellStyle name="40% - Énfasis6 9" xfId="1210" xr:uid="{00000000-0005-0000-0000-0000B5040000}"/>
    <cellStyle name="60% - Accent1 2" xfId="1211" xr:uid="{00000000-0005-0000-0000-0000B6040000}"/>
    <cellStyle name="60% - Accent1 2 2" xfId="1212" xr:uid="{00000000-0005-0000-0000-0000B7040000}"/>
    <cellStyle name="60% - Accent1 2 3" xfId="1213" xr:uid="{00000000-0005-0000-0000-0000B8040000}"/>
    <cellStyle name="60% - Accent1 2 4" xfId="1214" xr:uid="{00000000-0005-0000-0000-0000B9040000}"/>
    <cellStyle name="60% - Accent1 2 5" xfId="1215" xr:uid="{00000000-0005-0000-0000-0000BA040000}"/>
    <cellStyle name="60% - Accent1 2 6" xfId="1216" xr:uid="{00000000-0005-0000-0000-0000BB040000}"/>
    <cellStyle name="60% - Accent1 2 7" xfId="1217" xr:uid="{00000000-0005-0000-0000-0000BC040000}"/>
    <cellStyle name="60% - Accent1 3" xfId="1218" xr:uid="{00000000-0005-0000-0000-0000BD040000}"/>
    <cellStyle name="60% - Accent1 3 2" xfId="1219" xr:uid="{00000000-0005-0000-0000-0000BE040000}"/>
    <cellStyle name="60% - Accent1 3 3" xfId="1220" xr:uid="{00000000-0005-0000-0000-0000BF040000}"/>
    <cellStyle name="60% - Accent1 3 4" xfId="1221" xr:uid="{00000000-0005-0000-0000-0000C0040000}"/>
    <cellStyle name="60% - Accent1 3 5" xfId="1222" xr:uid="{00000000-0005-0000-0000-0000C1040000}"/>
    <cellStyle name="60% - Accent1 3 6" xfId="1223" xr:uid="{00000000-0005-0000-0000-0000C2040000}"/>
    <cellStyle name="60% - Accent1 3 7" xfId="1224" xr:uid="{00000000-0005-0000-0000-0000C3040000}"/>
    <cellStyle name="60% - Accent1 4" xfId="1225" xr:uid="{00000000-0005-0000-0000-0000C4040000}"/>
    <cellStyle name="60% - Accent1 4 2" xfId="1226" xr:uid="{00000000-0005-0000-0000-0000C5040000}"/>
    <cellStyle name="60% - Accent1 4 3" xfId="1227" xr:uid="{00000000-0005-0000-0000-0000C6040000}"/>
    <cellStyle name="60% - Accent1 4 4" xfId="1228" xr:uid="{00000000-0005-0000-0000-0000C7040000}"/>
    <cellStyle name="60% - Accent1 4 5" xfId="1229" xr:uid="{00000000-0005-0000-0000-0000C8040000}"/>
    <cellStyle name="60% - Accent1 4 6" xfId="1230" xr:uid="{00000000-0005-0000-0000-0000C9040000}"/>
    <cellStyle name="60% - Accent1 4 7" xfId="1231" xr:uid="{00000000-0005-0000-0000-0000CA040000}"/>
    <cellStyle name="60% - Accent1 5" xfId="1232" xr:uid="{00000000-0005-0000-0000-0000CB040000}"/>
    <cellStyle name="60% - Accent1 5 2" xfId="1233" xr:uid="{00000000-0005-0000-0000-0000CC040000}"/>
    <cellStyle name="60% - Accent1 5 3" xfId="1234" xr:uid="{00000000-0005-0000-0000-0000CD040000}"/>
    <cellStyle name="60% - Accent1 5 4" xfId="1235" xr:uid="{00000000-0005-0000-0000-0000CE040000}"/>
    <cellStyle name="60% - Accent1 5 5" xfId="1236" xr:uid="{00000000-0005-0000-0000-0000CF040000}"/>
    <cellStyle name="60% - Accent1 5 6" xfId="1237" xr:uid="{00000000-0005-0000-0000-0000D0040000}"/>
    <cellStyle name="60% - Accent1 5 7" xfId="1238" xr:uid="{00000000-0005-0000-0000-0000D1040000}"/>
    <cellStyle name="60% - Accent1 6" xfId="1239" xr:uid="{00000000-0005-0000-0000-0000D2040000}"/>
    <cellStyle name="60% - Accent1 6 2" xfId="1240" xr:uid="{00000000-0005-0000-0000-0000D3040000}"/>
    <cellStyle name="60% - Accent1 6 3" xfId="1241" xr:uid="{00000000-0005-0000-0000-0000D4040000}"/>
    <cellStyle name="60% - Accent1 6 4" xfId="1242" xr:uid="{00000000-0005-0000-0000-0000D5040000}"/>
    <cellStyle name="60% - Accent1 6 5" xfId="1243" xr:uid="{00000000-0005-0000-0000-0000D6040000}"/>
    <cellStyle name="60% - Accent1 6 6" xfId="1244" xr:uid="{00000000-0005-0000-0000-0000D7040000}"/>
    <cellStyle name="60% - Accent1 6 7" xfId="1245" xr:uid="{00000000-0005-0000-0000-0000D8040000}"/>
    <cellStyle name="60% - Accent1 7" xfId="1246" xr:uid="{00000000-0005-0000-0000-0000D9040000}"/>
    <cellStyle name="60% - Accent1 7 2" xfId="1247" xr:uid="{00000000-0005-0000-0000-0000DA040000}"/>
    <cellStyle name="60% - Accent1 7 3" xfId="1248" xr:uid="{00000000-0005-0000-0000-0000DB040000}"/>
    <cellStyle name="60% - Accent1 7 4" xfId="1249" xr:uid="{00000000-0005-0000-0000-0000DC040000}"/>
    <cellStyle name="60% - Accent1 7 5" xfId="1250" xr:uid="{00000000-0005-0000-0000-0000DD040000}"/>
    <cellStyle name="60% - Accent1 7 6" xfId="1251" xr:uid="{00000000-0005-0000-0000-0000DE040000}"/>
    <cellStyle name="60% - Accent1 7 7" xfId="1252" xr:uid="{00000000-0005-0000-0000-0000DF040000}"/>
    <cellStyle name="60% - Accent1 8" xfId="1253" xr:uid="{00000000-0005-0000-0000-0000E0040000}"/>
    <cellStyle name="60% - Accent1 8 2" xfId="1254" xr:uid="{00000000-0005-0000-0000-0000E1040000}"/>
    <cellStyle name="60% - Accent1 8 3" xfId="1255" xr:uid="{00000000-0005-0000-0000-0000E2040000}"/>
    <cellStyle name="60% - Accent1 8 4" xfId="1256" xr:uid="{00000000-0005-0000-0000-0000E3040000}"/>
    <cellStyle name="60% - Accent1 8 5" xfId="1257" xr:uid="{00000000-0005-0000-0000-0000E4040000}"/>
    <cellStyle name="60% - Accent1 8 6" xfId="1258" xr:uid="{00000000-0005-0000-0000-0000E5040000}"/>
    <cellStyle name="60% - Accent1 8 7" xfId="1259" xr:uid="{00000000-0005-0000-0000-0000E6040000}"/>
    <cellStyle name="60% - Accent2 2" xfId="1260" xr:uid="{00000000-0005-0000-0000-0000E7040000}"/>
    <cellStyle name="60% - Accent2 2 2" xfId="1261" xr:uid="{00000000-0005-0000-0000-0000E8040000}"/>
    <cellStyle name="60% - Accent2 2 3" xfId="1262" xr:uid="{00000000-0005-0000-0000-0000E9040000}"/>
    <cellStyle name="60% - Accent2 2 4" xfId="1263" xr:uid="{00000000-0005-0000-0000-0000EA040000}"/>
    <cellStyle name="60% - Accent2 2 5" xfId="1264" xr:uid="{00000000-0005-0000-0000-0000EB040000}"/>
    <cellStyle name="60% - Accent2 2 6" xfId="1265" xr:uid="{00000000-0005-0000-0000-0000EC040000}"/>
    <cellStyle name="60% - Accent2 2 7" xfId="1266" xr:uid="{00000000-0005-0000-0000-0000ED040000}"/>
    <cellStyle name="60% - Accent2 3" xfId="1267" xr:uid="{00000000-0005-0000-0000-0000EE040000}"/>
    <cellStyle name="60% - Accent2 3 2" xfId="1268" xr:uid="{00000000-0005-0000-0000-0000EF040000}"/>
    <cellStyle name="60% - Accent2 3 3" xfId="1269" xr:uid="{00000000-0005-0000-0000-0000F0040000}"/>
    <cellStyle name="60% - Accent2 3 4" xfId="1270" xr:uid="{00000000-0005-0000-0000-0000F1040000}"/>
    <cellStyle name="60% - Accent2 3 5" xfId="1271" xr:uid="{00000000-0005-0000-0000-0000F2040000}"/>
    <cellStyle name="60% - Accent2 3 6" xfId="1272" xr:uid="{00000000-0005-0000-0000-0000F3040000}"/>
    <cellStyle name="60% - Accent2 3 7" xfId="1273" xr:uid="{00000000-0005-0000-0000-0000F4040000}"/>
    <cellStyle name="60% - Accent2 4" xfId="1274" xr:uid="{00000000-0005-0000-0000-0000F5040000}"/>
    <cellStyle name="60% - Accent2 4 2" xfId="1275" xr:uid="{00000000-0005-0000-0000-0000F6040000}"/>
    <cellStyle name="60% - Accent2 4 3" xfId="1276" xr:uid="{00000000-0005-0000-0000-0000F7040000}"/>
    <cellStyle name="60% - Accent2 4 4" xfId="1277" xr:uid="{00000000-0005-0000-0000-0000F8040000}"/>
    <cellStyle name="60% - Accent2 4 5" xfId="1278" xr:uid="{00000000-0005-0000-0000-0000F9040000}"/>
    <cellStyle name="60% - Accent2 4 6" xfId="1279" xr:uid="{00000000-0005-0000-0000-0000FA040000}"/>
    <cellStyle name="60% - Accent2 4 7" xfId="1280" xr:uid="{00000000-0005-0000-0000-0000FB040000}"/>
    <cellStyle name="60% - Accent2 5" xfId="1281" xr:uid="{00000000-0005-0000-0000-0000FC040000}"/>
    <cellStyle name="60% - Accent2 5 2" xfId="1282" xr:uid="{00000000-0005-0000-0000-0000FD040000}"/>
    <cellStyle name="60% - Accent2 5 3" xfId="1283" xr:uid="{00000000-0005-0000-0000-0000FE040000}"/>
    <cellStyle name="60% - Accent2 5 4" xfId="1284" xr:uid="{00000000-0005-0000-0000-0000FF040000}"/>
    <cellStyle name="60% - Accent2 5 5" xfId="1285" xr:uid="{00000000-0005-0000-0000-000000050000}"/>
    <cellStyle name="60% - Accent2 5 6" xfId="1286" xr:uid="{00000000-0005-0000-0000-000001050000}"/>
    <cellStyle name="60% - Accent2 5 7" xfId="1287" xr:uid="{00000000-0005-0000-0000-000002050000}"/>
    <cellStyle name="60% - Accent2 6" xfId="1288" xr:uid="{00000000-0005-0000-0000-000003050000}"/>
    <cellStyle name="60% - Accent2 6 2" xfId="1289" xr:uid="{00000000-0005-0000-0000-000004050000}"/>
    <cellStyle name="60% - Accent2 6 3" xfId="1290" xr:uid="{00000000-0005-0000-0000-000005050000}"/>
    <cellStyle name="60% - Accent2 6 4" xfId="1291" xr:uid="{00000000-0005-0000-0000-000006050000}"/>
    <cellStyle name="60% - Accent2 6 5" xfId="1292" xr:uid="{00000000-0005-0000-0000-000007050000}"/>
    <cellStyle name="60% - Accent2 6 6" xfId="1293" xr:uid="{00000000-0005-0000-0000-000008050000}"/>
    <cellStyle name="60% - Accent2 6 7" xfId="1294" xr:uid="{00000000-0005-0000-0000-000009050000}"/>
    <cellStyle name="60% - Accent2 7" xfId="1295" xr:uid="{00000000-0005-0000-0000-00000A050000}"/>
    <cellStyle name="60% - Accent2 7 2" xfId="1296" xr:uid="{00000000-0005-0000-0000-00000B050000}"/>
    <cellStyle name="60% - Accent2 7 3" xfId="1297" xr:uid="{00000000-0005-0000-0000-00000C050000}"/>
    <cellStyle name="60% - Accent2 7 4" xfId="1298" xr:uid="{00000000-0005-0000-0000-00000D050000}"/>
    <cellStyle name="60% - Accent2 7 5" xfId="1299" xr:uid="{00000000-0005-0000-0000-00000E050000}"/>
    <cellStyle name="60% - Accent2 7 6" xfId="1300" xr:uid="{00000000-0005-0000-0000-00000F050000}"/>
    <cellStyle name="60% - Accent2 7 7" xfId="1301" xr:uid="{00000000-0005-0000-0000-000010050000}"/>
    <cellStyle name="60% - Accent2 8" xfId="1302" xr:uid="{00000000-0005-0000-0000-000011050000}"/>
    <cellStyle name="60% - Accent2 8 2" xfId="1303" xr:uid="{00000000-0005-0000-0000-000012050000}"/>
    <cellStyle name="60% - Accent2 8 3" xfId="1304" xr:uid="{00000000-0005-0000-0000-000013050000}"/>
    <cellStyle name="60% - Accent2 8 4" xfId="1305" xr:uid="{00000000-0005-0000-0000-000014050000}"/>
    <cellStyle name="60% - Accent2 8 5" xfId="1306" xr:uid="{00000000-0005-0000-0000-000015050000}"/>
    <cellStyle name="60% - Accent2 8 6" xfId="1307" xr:uid="{00000000-0005-0000-0000-000016050000}"/>
    <cellStyle name="60% - Accent2 8 7" xfId="1308" xr:uid="{00000000-0005-0000-0000-000017050000}"/>
    <cellStyle name="60% - Accent3 2" xfId="1309" xr:uid="{00000000-0005-0000-0000-000018050000}"/>
    <cellStyle name="60% - Accent3 2 2" xfId="1310" xr:uid="{00000000-0005-0000-0000-000019050000}"/>
    <cellStyle name="60% - Accent3 2 3" xfId="1311" xr:uid="{00000000-0005-0000-0000-00001A050000}"/>
    <cellStyle name="60% - Accent3 2 4" xfId="1312" xr:uid="{00000000-0005-0000-0000-00001B050000}"/>
    <cellStyle name="60% - Accent3 2 5" xfId="1313" xr:uid="{00000000-0005-0000-0000-00001C050000}"/>
    <cellStyle name="60% - Accent3 2 6" xfId="1314" xr:uid="{00000000-0005-0000-0000-00001D050000}"/>
    <cellStyle name="60% - Accent3 2 7" xfId="1315" xr:uid="{00000000-0005-0000-0000-00001E050000}"/>
    <cellStyle name="60% - Accent3 3" xfId="1316" xr:uid="{00000000-0005-0000-0000-00001F050000}"/>
    <cellStyle name="60% - Accent3 3 2" xfId="1317" xr:uid="{00000000-0005-0000-0000-000020050000}"/>
    <cellStyle name="60% - Accent3 3 3" xfId="1318" xr:uid="{00000000-0005-0000-0000-000021050000}"/>
    <cellStyle name="60% - Accent3 3 4" xfId="1319" xr:uid="{00000000-0005-0000-0000-000022050000}"/>
    <cellStyle name="60% - Accent3 3 5" xfId="1320" xr:uid="{00000000-0005-0000-0000-000023050000}"/>
    <cellStyle name="60% - Accent3 3 6" xfId="1321" xr:uid="{00000000-0005-0000-0000-000024050000}"/>
    <cellStyle name="60% - Accent3 3 7" xfId="1322" xr:uid="{00000000-0005-0000-0000-000025050000}"/>
    <cellStyle name="60% - Accent3 4" xfId="1323" xr:uid="{00000000-0005-0000-0000-000026050000}"/>
    <cellStyle name="60% - Accent3 4 2" xfId="1324" xr:uid="{00000000-0005-0000-0000-000027050000}"/>
    <cellStyle name="60% - Accent3 4 3" xfId="1325" xr:uid="{00000000-0005-0000-0000-000028050000}"/>
    <cellStyle name="60% - Accent3 4 4" xfId="1326" xr:uid="{00000000-0005-0000-0000-000029050000}"/>
    <cellStyle name="60% - Accent3 4 5" xfId="1327" xr:uid="{00000000-0005-0000-0000-00002A050000}"/>
    <cellStyle name="60% - Accent3 4 6" xfId="1328" xr:uid="{00000000-0005-0000-0000-00002B050000}"/>
    <cellStyle name="60% - Accent3 4 7" xfId="1329" xr:uid="{00000000-0005-0000-0000-00002C050000}"/>
    <cellStyle name="60% - Accent3 5" xfId="1330" xr:uid="{00000000-0005-0000-0000-00002D050000}"/>
    <cellStyle name="60% - Accent3 5 2" xfId="1331" xr:uid="{00000000-0005-0000-0000-00002E050000}"/>
    <cellStyle name="60% - Accent3 5 3" xfId="1332" xr:uid="{00000000-0005-0000-0000-00002F050000}"/>
    <cellStyle name="60% - Accent3 5 4" xfId="1333" xr:uid="{00000000-0005-0000-0000-000030050000}"/>
    <cellStyle name="60% - Accent3 5 5" xfId="1334" xr:uid="{00000000-0005-0000-0000-000031050000}"/>
    <cellStyle name="60% - Accent3 5 6" xfId="1335" xr:uid="{00000000-0005-0000-0000-000032050000}"/>
    <cellStyle name="60% - Accent3 5 7" xfId="1336" xr:uid="{00000000-0005-0000-0000-000033050000}"/>
    <cellStyle name="60% - Accent3 6" xfId="1337" xr:uid="{00000000-0005-0000-0000-000034050000}"/>
    <cellStyle name="60% - Accent3 6 2" xfId="1338" xr:uid="{00000000-0005-0000-0000-000035050000}"/>
    <cellStyle name="60% - Accent3 6 3" xfId="1339" xr:uid="{00000000-0005-0000-0000-000036050000}"/>
    <cellStyle name="60% - Accent3 6 4" xfId="1340" xr:uid="{00000000-0005-0000-0000-000037050000}"/>
    <cellStyle name="60% - Accent3 6 5" xfId="1341" xr:uid="{00000000-0005-0000-0000-000038050000}"/>
    <cellStyle name="60% - Accent3 6 6" xfId="1342" xr:uid="{00000000-0005-0000-0000-000039050000}"/>
    <cellStyle name="60% - Accent3 6 7" xfId="1343" xr:uid="{00000000-0005-0000-0000-00003A050000}"/>
    <cellStyle name="60% - Accent3 7" xfId="1344" xr:uid="{00000000-0005-0000-0000-00003B050000}"/>
    <cellStyle name="60% - Accent3 7 2" xfId="1345" xr:uid="{00000000-0005-0000-0000-00003C050000}"/>
    <cellStyle name="60% - Accent3 7 3" xfId="1346" xr:uid="{00000000-0005-0000-0000-00003D050000}"/>
    <cellStyle name="60% - Accent3 7 4" xfId="1347" xr:uid="{00000000-0005-0000-0000-00003E050000}"/>
    <cellStyle name="60% - Accent3 7 5" xfId="1348" xr:uid="{00000000-0005-0000-0000-00003F050000}"/>
    <cellStyle name="60% - Accent3 7 6" xfId="1349" xr:uid="{00000000-0005-0000-0000-000040050000}"/>
    <cellStyle name="60% - Accent3 7 7" xfId="1350" xr:uid="{00000000-0005-0000-0000-000041050000}"/>
    <cellStyle name="60% - Accent3 8" xfId="1351" xr:uid="{00000000-0005-0000-0000-000042050000}"/>
    <cellStyle name="60% - Accent3 8 2" xfId="1352" xr:uid="{00000000-0005-0000-0000-000043050000}"/>
    <cellStyle name="60% - Accent3 8 3" xfId="1353" xr:uid="{00000000-0005-0000-0000-000044050000}"/>
    <cellStyle name="60% - Accent3 8 4" xfId="1354" xr:uid="{00000000-0005-0000-0000-000045050000}"/>
    <cellStyle name="60% - Accent3 8 5" xfId="1355" xr:uid="{00000000-0005-0000-0000-000046050000}"/>
    <cellStyle name="60% - Accent3 8 6" xfId="1356" xr:uid="{00000000-0005-0000-0000-000047050000}"/>
    <cellStyle name="60% - Accent3 8 7" xfId="1357" xr:uid="{00000000-0005-0000-0000-000048050000}"/>
    <cellStyle name="60% - Accent4 2" xfId="1358" xr:uid="{00000000-0005-0000-0000-000049050000}"/>
    <cellStyle name="60% - Accent4 2 2" xfId="1359" xr:uid="{00000000-0005-0000-0000-00004A050000}"/>
    <cellStyle name="60% - Accent4 2 3" xfId="1360" xr:uid="{00000000-0005-0000-0000-00004B050000}"/>
    <cellStyle name="60% - Accent4 2 4" xfId="1361" xr:uid="{00000000-0005-0000-0000-00004C050000}"/>
    <cellStyle name="60% - Accent4 2 5" xfId="1362" xr:uid="{00000000-0005-0000-0000-00004D050000}"/>
    <cellStyle name="60% - Accent4 2 6" xfId="1363" xr:uid="{00000000-0005-0000-0000-00004E050000}"/>
    <cellStyle name="60% - Accent4 2 7" xfId="1364" xr:uid="{00000000-0005-0000-0000-00004F050000}"/>
    <cellStyle name="60% - Accent4 3" xfId="1365" xr:uid="{00000000-0005-0000-0000-000050050000}"/>
    <cellStyle name="60% - Accent4 3 2" xfId="1366" xr:uid="{00000000-0005-0000-0000-000051050000}"/>
    <cellStyle name="60% - Accent4 3 3" xfId="1367" xr:uid="{00000000-0005-0000-0000-000052050000}"/>
    <cellStyle name="60% - Accent4 3 4" xfId="1368" xr:uid="{00000000-0005-0000-0000-000053050000}"/>
    <cellStyle name="60% - Accent4 3 5" xfId="1369" xr:uid="{00000000-0005-0000-0000-000054050000}"/>
    <cellStyle name="60% - Accent4 3 6" xfId="1370" xr:uid="{00000000-0005-0000-0000-000055050000}"/>
    <cellStyle name="60% - Accent4 3 7" xfId="1371" xr:uid="{00000000-0005-0000-0000-000056050000}"/>
    <cellStyle name="60% - Accent4 4" xfId="1372" xr:uid="{00000000-0005-0000-0000-000057050000}"/>
    <cellStyle name="60% - Accent4 4 2" xfId="1373" xr:uid="{00000000-0005-0000-0000-000058050000}"/>
    <cellStyle name="60% - Accent4 4 3" xfId="1374" xr:uid="{00000000-0005-0000-0000-000059050000}"/>
    <cellStyle name="60% - Accent4 4 4" xfId="1375" xr:uid="{00000000-0005-0000-0000-00005A050000}"/>
    <cellStyle name="60% - Accent4 4 5" xfId="1376" xr:uid="{00000000-0005-0000-0000-00005B050000}"/>
    <cellStyle name="60% - Accent4 4 6" xfId="1377" xr:uid="{00000000-0005-0000-0000-00005C050000}"/>
    <cellStyle name="60% - Accent4 4 7" xfId="1378" xr:uid="{00000000-0005-0000-0000-00005D050000}"/>
    <cellStyle name="60% - Accent4 5" xfId="1379" xr:uid="{00000000-0005-0000-0000-00005E050000}"/>
    <cellStyle name="60% - Accent4 5 2" xfId="1380" xr:uid="{00000000-0005-0000-0000-00005F050000}"/>
    <cellStyle name="60% - Accent4 5 3" xfId="1381" xr:uid="{00000000-0005-0000-0000-000060050000}"/>
    <cellStyle name="60% - Accent4 5 4" xfId="1382" xr:uid="{00000000-0005-0000-0000-000061050000}"/>
    <cellStyle name="60% - Accent4 5 5" xfId="1383" xr:uid="{00000000-0005-0000-0000-000062050000}"/>
    <cellStyle name="60% - Accent4 5 6" xfId="1384" xr:uid="{00000000-0005-0000-0000-000063050000}"/>
    <cellStyle name="60% - Accent4 5 7" xfId="1385" xr:uid="{00000000-0005-0000-0000-000064050000}"/>
    <cellStyle name="60% - Accent4 6" xfId="1386" xr:uid="{00000000-0005-0000-0000-000065050000}"/>
    <cellStyle name="60% - Accent4 6 2" xfId="1387" xr:uid="{00000000-0005-0000-0000-000066050000}"/>
    <cellStyle name="60% - Accent4 6 3" xfId="1388" xr:uid="{00000000-0005-0000-0000-000067050000}"/>
    <cellStyle name="60% - Accent4 6 4" xfId="1389" xr:uid="{00000000-0005-0000-0000-000068050000}"/>
    <cellStyle name="60% - Accent4 6 5" xfId="1390" xr:uid="{00000000-0005-0000-0000-000069050000}"/>
    <cellStyle name="60% - Accent4 6 6" xfId="1391" xr:uid="{00000000-0005-0000-0000-00006A050000}"/>
    <cellStyle name="60% - Accent4 6 7" xfId="1392" xr:uid="{00000000-0005-0000-0000-00006B050000}"/>
    <cellStyle name="60% - Accent4 7" xfId="1393" xr:uid="{00000000-0005-0000-0000-00006C050000}"/>
    <cellStyle name="60% - Accent4 7 2" xfId="1394" xr:uid="{00000000-0005-0000-0000-00006D050000}"/>
    <cellStyle name="60% - Accent4 7 3" xfId="1395" xr:uid="{00000000-0005-0000-0000-00006E050000}"/>
    <cellStyle name="60% - Accent4 7 4" xfId="1396" xr:uid="{00000000-0005-0000-0000-00006F050000}"/>
    <cellStyle name="60% - Accent4 7 5" xfId="1397" xr:uid="{00000000-0005-0000-0000-000070050000}"/>
    <cellStyle name="60% - Accent4 7 6" xfId="1398" xr:uid="{00000000-0005-0000-0000-000071050000}"/>
    <cellStyle name="60% - Accent4 7 7" xfId="1399" xr:uid="{00000000-0005-0000-0000-000072050000}"/>
    <cellStyle name="60% - Accent4 8" xfId="1400" xr:uid="{00000000-0005-0000-0000-000073050000}"/>
    <cellStyle name="60% - Accent4 8 2" xfId="1401" xr:uid="{00000000-0005-0000-0000-000074050000}"/>
    <cellStyle name="60% - Accent4 8 3" xfId="1402" xr:uid="{00000000-0005-0000-0000-000075050000}"/>
    <cellStyle name="60% - Accent4 8 4" xfId="1403" xr:uid="{00000000-0005-0000-0000-000076050000}"/>
    <cellStyle name="60% - Accent4 8 5" xfId="1404" xr:uid="{00000000-0005-0000-0000-000077050000}"/>
    <cellStyle name="60% - Accent4 8 6" xfId="1405" xr:uid="{00000000-0005-0000-0000-000078050000}"/>
    <cellStyle name="60% - Accent4 8 7" xfId="1406" xr:uid="{00000000-0005-0000-0000-000079050000}"/>
    <cellStyle name="60% - Accent5 2" xfId="1407" xr:uid="{00000000-0005-0000-0000-00007A050000}"/>
    <cellStyle name="60% - Accent5 2 2" xfId="1408" xr:uid="{00000000-0005-0000-0000-00007B050000}"/>
    <cellStyle name="60% - Accent5 2 3" xfId="1409" xr:uid="{00000000-0005-0000-0000-00007C050000}"/>
    <cellStyle name="60% - Accent5 2 4" xfId="1410" xr:uid="{00000000-0005-0000-0000-00007D050000}"/>
    <cellStyle name="60% - Accent5 2 5" xfId="1411" xr:uid="{00000000-0005-0000-0000-00007E050000}"/>
    <cellStyle name="60% - Accent5 2 6" xfId="1412" xr:uid="{00000000-0005-0000-0000-00007F050000}"/>
    <cellStyle name="60% - Accent5 2 7" xfId="1413" xr:uid="{00000000-0005-0000-0000-000080050000}"/>
    <cellStyle name="60% - Accent5 3" xfId="1414" xr:uid="{00000000-0005-0000-0000-000081050000}"/>
    <cellStyle name="60% - Accent5 3 2" xfId="1415" xr:uid="{00000000-0005-0000-0000-000082050000}"/>
    <cellStyle name="60% - Accent5 3 3" xfId="1416" xr:uid="{00000000-0005-0000-0000-000083050000}"/>
    <cellStyle name="60% - Accent5 3 4" xfId="1417" xr:uid="{00000000-0005-0000-0000-000084050000}"/>
    <cellStyle name="60% - Accent5 3 5" xfId="1418" xr:uid="{00000000-0005-0000-0000-000085050000}"/>
    <cellStyle name="60% - Accent5 3 6" xfId="1419" xr:uid="{00000000-0005-0000-0000-000086050000}"/>
    <cellStyle name="60% - Accent5 3 7" xfId="1420" xr:uid="{00000000-0005-0000-0000-000087050000}"/>
    <cellStyle name="60% - Accent5 4" xfId="1421" xr:uid="{00000000-0005-0000-0000-000088050000}"/>
    <cellStyle name="60% - Accent5 4 2" xfId="1422" xr:uid="{00000000-0005-0000-0000-000089050000}"/>
    <cellStyle name="60% - Accent5 4 3" xfId="1423" xr:uid="{00000000-0005-0000-0000-00008A050000}"/>
    <cellStyle name="60% - Accent5 4 4" xfId="1424" xr:uid="{00000000-0005-0000-0000-00008B050000}"/>
    <cellStyle name="60% - Accent5 4 5" xfId="1425" xr:uid="{00000000-0005-0000-0000-00008C050000}"/>
    <cellStyle name="60% - Accent5 4 6" xfId="1426" xr:uid="{00000000-0005-0000-0000-00008D050000}"/>
    <cellStyle name="60% - Accent5 4 7" xfId="1427" xr:uid="{00000000-0005-0000-0000-00008E050000}"/>
    <cellStyle name="60% - Accent5 5" xfId="1428" xr:uid="{00000000-0005-0000-0000-00008F050000}"/>
    <cellStyle name="60% - Accent5 5 2" xfId="1429" xr:uid="{00000000-0005-0000-0000-000090050000}"/>
    <cellStyle name="60% - Accent5 5 3" xfId="1430" xr:uid="{00000000-0005-0000-0000-000091050000}"/>
    <cellStyle name="60% - Accent5 5 4" xfId="1431" xr:uid="{00000000-0005-0000-0000-000092050000}"/>
    <cellStyle name="60% - Accent5 5 5" xfId="1432" xr:uid="{00000000-0005-0000-0000-000093050000}"/>
    <cellStyle name="60% - Accent5 5 6" xfId="1433" xr:uid="{00000000-0005-0000-0000-000094050000}"/>
    <cellStyle name="60% - Accent5 5 7" xfId="1434" xr:uid="{00000000-0005-0000-0000-000095050000}"/>
    <cellStyle name="60% - Accent5 6" xfId="1435" xr:uid="{00000000-0005-0000-0000-000096050000}"/>
    <cellStyle name="60% - Accent5 6 2" xfId="1436" xr:uid="{00000000-0005-0000-0000-000097050000}"/>
    <cellStyle name="60% - Accent5 6 3" xfId="1437" xr:uid="{00000000-0005-0000-0000-000098050000}"/>
    <cellStyle name="60% - Accent5 6 4" xfId="1438" xr:uid="{00000000-0005-0000-0000-000099050000}"/>
    <cellStyle name="60% - Accent5 6 5" xfId="1439" xr:uid="{00000000-0005-0000-0000-00009A050000}"/>
    <cellStyle name="60% - Accent5 6 6" xfId="1440" xr:uid="{00000000-0005-0000-0000-00009B050000}"/>
    <cellStyle name="60% - Accent5 6 7" xfId="1441" xr:uid="{00000000-0005-0000-0000-00009C050000}"/>
    <cellStyle name="60% - Accent5 7" xfId="1442" xr:uid="{00000000-0005-0000-0000-00009D050000}"/>
    <cellStyle name="60% - Accent5 7 2" xfId="1443" xr:uid="{00000000-0005-0000-0000-00009E050000}"/>
    <cellStyle name="60% - Accent5 7 3" xfId="1444" xr:uid="{00000000-0005-0000-0000-00009F050000}"/>
    <cellStyle name="60% - Accent5 7 4" xfId="1445" xr:uid="{00000000-0005-0000-0000-0000A0050000}"/>
    <cellStyle name="60% - Accent5 7 5" xfId="1446" xr:uid="{00000000-0005-0000-0000-0000A1050000}"/>
    <cellStyle name="60% - Accent5 7 6" xfId="1447" xr:uid="{00000000-0005-0000-0000-0000A2050000}"/>
    <cellStyle name="60% - Accent5 7 7" xfId="1448" xr:uid="{00000000-0005-0000-0000-0000A3050000}"/>
    <cellStyle name="60% - Accent5 8" xfId="1449" xr:uid="{00000000-0005-0000-0000-0000A4050000}"/>
    <cellStyle name="60% - Accent5 8 2" xfId="1450" xr:uid="{00000000-0005-0000-0000-0000A5050000}"/>
    <cellStyle name="60% - Accent5 8 3" xfId="1451" xr:uid="{00000000-0005-0000-0000-0000A6050000}"/>
    <cellStyle name="60% - Accent5 8 4" xfId="1452" xr:uid="{00000000-0005-0000-0000-0000A7050000}"/>
    <cellStyle name="60% - Accent5 8 5" xfId="1453" xr:uid="{00000000-0005-0000-0000-0000A8050000}"/>
    <cellStyle name="60% - Accent5 8 6" xfId="1454" xr:uid="{00000000-0005-0000-0000-0000A9050000}"/>
    <cellStyle name="60% - Accent5 8 7" xfId="1455" xr:uid="{00000000-0005-0000-0000-0000AA050000}"/>
    <cellStyle name="60% - Accent6 2" xfId="1456" xr:uid="{00000000-0005-0000-0000-0000AB050000}"/>
    <cellStyle name="60% - Accent6 2 2" xfId="1457" xr:uid="{00000000-0005-0000-0000-0000AC050000}"/>
    <cellStyle name="60% - Accent6 2 3" xfId="1458" xr:uid="{00000000-0005-0000-0000-0000AD050000}"/>
    <cellStyle name="60% - Accent6 2 4" xfId="1459" xr:uid="{00000000-0005-0000-0000-0000AE050000}"/>
    <cellStyle name="60% - Accent6 2 5" xfId="1460" xr:uid="{00000000-0005-0000-0000-0000AF050000}"/>
    <cellStyle name="60% - Accent6 2 6" xfId="1461" xr:uid="{00000000-0005-0000-0000-0000B0050000}"/>
    <cellStyle name="60% - Accent6 2 7" xfId="1462" xr:uid="{00000000-0005-0000-0000-0000B1050000}"/>
    <cellStyle name="60% - Accent6 3" xfId="1463" xr:uid="{00000000-0005-0000-0000-0000B2050000}"/>
    <cellStyle name="60% - Accent6 3 2" xfId="1464" xr:uid="{00000000-0005-0000-0000-0000B3050000}"/>
    <cellStyle name="60% - Accent6 3 3" xfId="1465" xr:uid="{00000000-0005-0000-0000-0000B4050000}"/>
    <cellStyle name="60% - Accent6 3 4" xfId="1466" xr:uid="{00000000-0005-0000-0000-0000B5050000}"/>
    <cellStyle name="60% - Accent6 3 5" xfId="1467" xr:uid="{00000000-0005-0000-0000-0000B6050000}"/>
    <cellStyle name="60% - Accent6 3 6" xfId="1468" xr:uid="{00000000-0005-0000-0000-0000B7050000}"/>
    <cellStyle name="60% - Accent6 3 7" xfId="1469" xr:uid="{00000000-0005-0000-0000-0000B8050000}"/>
    <cellStyle name="60% - Accent6 4" xfId="1470" xr:uid="{00000000-0005-0000-0000-0000B9050000}"/>
    <cellStyle name="60% - Accent6 4 2" xfId="1471" xr:uid="{00000000-0005-0000-0000-0000BA050000}"/>
    <cellStyle name="60% - Accent6 4 3" xfId="1472" xr:uid="{00000000-0005-0000-0000-0000BB050000}"/>
    <cellStyle name="60% - Accent6 4 4" xfId="1473" xr:uid="{00000000-0005-0000-0000-0000BC050000}"/>
    <cellStyle name="60% - Accent6 4 5" xfId="1474" xr:uid="{00000000-0005-0000-0000-0000BD050000}"/>
    <cellStyle name="60% - Accent6 4 6" xfId="1475" xr:uid="{00000000-0005-0000-0000-0000BE050000}"/>
    <cellStyle name="60% - Accent6 4 7" xfId="1476" xr:uid="{00000000-0005-0000-0000-0000BF050000}"/>
    <cellStyle name="60% - Accent6 5" xfId="1477" xr:uid="{00000000-0005-0000-0000-0000C0050000}"/>
    <cellStyle name="60% - Accent6 5 2" xfId="1478" xr:uid="{00000000-0005-0000-0000-0000C1050000}"/>
    <cellStyle name="60% - Accent6 5 3" xfId="1479" xr:uid="{00000000-0005-0000-0000-0000C2050000}"/>
    <cellStyle name="60% - Accent6 5 4" xfId="1480" xr:uid="{00000000-0005-0000-0000-0000C3050000}"/>
    <cellStyle name="60% - Accent6 5 5" xfId="1481" xr:uid="{00000000-0005-0000-0000-0000C4050000}"/>
    <cellStyle name="60% - Accent6 5 6" xfId="1482" xr:uid="{00000000-0005-0000-0000-0000C5050000}"/>
    <cellStyle name="60% - Accent6 5 7" xfId="1483" xr:uid="{00000000-0005-0000-0000-0000C6050000}"/>
    <cellStyle name="60% - Accent6 6" xfId="1484" xr:uid="{00000000-0005-0000-0000-0000C7050000}"/>
    <cellStyle name="60% - Accent6 6 2" xfId="1485" xr:uid="{00000000-0005-0000-0000-0000C8050000}"/>
    <cellStyle name="60% - Accent6 6 3" xfId="1486" xr:uid="{00000000-0005-0000-0000-0000C9050000}"/>
    <cellStyle name="60% - Accent6 6 4" xfId="1487" xr:uid="{00000000-0005-0000-0000-0000CA050000}"/>
    <cellStyle name="60% - Accent6 6 5" xfId="1488" xr:uid="{00000000-0005-0000-0000-0000CB050000}"/>
    <cellStyle name="60% - Accent6 6 6" xfId="1489" xr:uid="{00000000-0005-0000-0000-0000CC050000}"/>
    <cellStyle name="60% - Accent6 6 7" xfId="1490" xr:uid="{00000000-0005-0000-0000-0000CD050000}"/>
    <cellStyle name="60% - Accent6 7" xfId="1491" xr:uid="{00000000-0005-0000-0000-0000CE050000}"/>
    <cellStyle name="60% - Accent6 7 2" xfId="1492" xr:uid="{00000000-0005-0000-0000-0000CF050000}"/>
    <cellStyle name="60% - Accent6 7 3" xfId="1493" xr:uid="{00000000-0005-0000-0000-0000D0050000}"/>
    <cellStyle name="60% - Accent6 7 4" xfId="1494" xr:uid="{00000000-0005-0000-0000-0000D1050000}"/>
    <cellStyle name="60% - Accent6 7 5" xfId="1495" xr:uid="{00000000-0005-0000-0000-0000D2050000}"/>
    <cellStyle name="60% - Accent6 7 6" xfId="1496" xr:uid="{00000000-0005-0000-0000-0000D3050000}"/>
    <cellStyle name="60% - Accent6 7 7" xfId="1497" xr:uid="{00000000-0005-0000-0000-0000D4050000}"/>
    <cellStyle name="60% - Accent6 8" xfId="1498" xr:uid="{00000000-0005-0000-0000-0000D5050000}"/>
    <cellStyle name="60% - Accent6 8 2" xfId="1499" xr:uid="{00000000-0005-0000-0000-0000D6050000}"/>
    <cellStyle name="60% - Accent6 8 3" xfId="1500" xr:uid="{00000000-0005-0000-0000-0000D7050000}"/>
    <cellStyle name="60% - Accent6 8 4" xfId="1501" xr:uid="{00000000-0005-0000-0000-0000D8050000}"/>
    <cellStyle name="60% - Accent6 8 5" xfId="1502" xr:uid="{00000000-0005-0000-0000-0000D9050000}"/>
    <cellStyle name="60% - Accent6 8 6" xfId="1503" xr:uid="{00000000-0005-0000-0000-0000DA050000}"/>
    <cellStyle name="60% - Accent6 8 7" xfId="1504" xr:uid="{00000000-0005-0000-0000-0000DB050000}"/>
    <cellStyle name="60% - Ênfase1" xfId="1505" xr:uid="{00000000-0005-0000-0000-0000DC050000}"/>
    <cellStyle name="60% - Ênfase2" xfId="1506" xr:uid="{00000000-0005-0000-0000-0000DD050000}"/>
    <cellStyle name="60% - Ênfase3" xfId="1507" xr:uid="{00000000-0005-0000-0000-0000DE050000}"/>
    <cellStyle name="60% - Ênfase4" xfId="1508" xr:uid="{00000000-0005-0000-0000-0000DF050000}"/>
    <cellStyle name="60% - Ênfase5" xfId="1509" xr:uid="{00000000-0005-0000-0000-0000E0050000}"/>
    <cellStyle name="60% - Ênfase6" xfId="1510" xr:uid="{00000000-0005-0000-0000-0000E1050000}"/>
    <cellStyle name="60% - Énfasis1 10" xfId="1511" xr:uid="{00000000-0005-0000-0000-0000E2050000}"/>
    <cellStyle name="60% - Énfasis1 11" xfId="1512" xr:uid="{00000000-0005-0000-0000-0000E3050000}"/>
    <cellStyle name="60% - Énfasis1 12" xfId="1513" xr:uid="{00000000-0005-0000-0000-0000E4050000}"/>
    <cellStyle name="60% - Énfasis1 13" xfId="1514" xr:uid="{00000000-0005-0000-0000-0000E5050000}"/>
    <cellStyle name="60% - Énfasis1 14" xfId="1515" xr:uid="{00000000-0005-0000-0000-0000E6050000}"/>
    <cellStyle name="60% - Énfasis1 15" xfId="1516" xr:uid="{00000000-0005-0000-0000-0000E7050000}"/>
    <cellStyle name="60% - Énfasis1 16" xfId="1517" xr:uid="{00000000-0005-0000-0000-0000E8050000}"/>
    <cellStyle name="60% - Énfasis1 17" xfId="1518" xr:uid="{00000000-0005-0000-0000-0000E9050000}"/>
    <cellStyle name="60% - Énfasis1 18" xfId="1519" xr:uid="{00000000-0005-0000-0000-0000EA050000}"/>
    <cellStyle name="60% - Énfasis1 19" xfId="1520" xr:uid="{00000000-0005-0000-0000-0000EB050000}"/>
    <cellStyle name="60% - Énfasis1 2" xfId="1521" xr:uid="{00000000-0005-0000-0000-0000EC050000}"/>
    <cellStyle name="60% - Énfasis1 20" xfId="1522" xr:uid="{00000000-0005-0000-0000-0000ED050000}"/>
    <cellStyle name="60% - Énfasis1 21" xfId="1523" xr:uid="{00000000-0005-0000-0000-0000EE050000}"/>
    <cellStyle name="60% - Énfasis1 22" xfId="1524" xr:uid="{00000000-0005-0000-0000-0000EF050000}"/>
    <cellStyle name="60% - Énfasis1 23" xfId="1525" xr:uid="{00000000-0005-0000-0000-0000F0050000}"/>
    <cellStyle name="60% - Énfasis1 24" xfId="1526" xr:uid="{00000000-0005-0000-0000-0000F1050000}"/>
    <cellStyle name="60% - Énfasis1 25" xfId="1527" xr:uid="{00000000-0005-0000-0000-0000F2050000}"/>
    <cellStyle name="60% - Énfasis1 26" xfId="1528" xr:uid="{00000000-0005-0000-0000-0000F3050000}"/>
    <cellStyle name="60% - Énfasis1 27" xfId="1529" xr:uid="{00000000-0005-0000-0000-0000F4050000}"/>
    <cellStyle name="60% - Énfasis1 28" xfId="1530" xr:uid="{00000000-0005-0000-0000-0000F5050000}"/>
    <cellStyle name="60% - Énfasis1 29" xfId="1531" xr:uid="{00000000-0005-0000-0000-0000F6050000}"/>
    <cellStyle name="60% - Énfasis1 3" xfId="1532" xr:uid="{00000000-0005-0000-0000-0000F7050000}"/>
    <cellStyle name="60% - Énfasis1 30" xfId="1533" xr:uid="{00000000-0005-0000-0000-0000F8050000}"/>
    <cellStyle name="60% - Énfasis1 31" xfId="1534" xr:uid="{00000000-0005-0000-0000-0000F9050000}"/>
    <cellStyle name="60% - Énfasis1 32" xfId="1535" xr:uid="{00000000-0005-0000-0000-0000FA050000}"/>
    <cellStyle name="60% - Énfasis1 33" xfId="1536" xr:uid="{00000000-0005-0000-0000-0000FB050000}"/>
    <cellStyle name="60% - Énfasis1 34" xfId="1537" xr:uid="{00000000-0005-0000-0000-0000FC050000}"/>
    <cellStyle name="60% - Énfasis1 35" xfId="1538" xr:uid="{00000000-0005-0000-0000-0000FD050000}"/>
    <cellStyle name="60% - Énfasis1 36" xfId="1539" xr:uid="{00000000-0005-0000-0000-0000FE050000}"/>
    <cellStyle name="60% - Énfasis1 37" xfId="1540" xr:uid="{00000000-0005-0000-0000-0000FF050000}"/>
    <cellStyle name="60% - Énfasis1 38" xfId="1541" xr:uid="{00000000-0005-0000-0000-000000060000}"/>
    <cellStyle name="60% - Énfasis1 39" xfId="1542" xr:uid="{00000000-0005-0000-0000-000001060000}"/>
    <cellStyle name="60% - Énfasis1 4" xfId="1543" xr:uid="{00000000-0005-0000-0000-000002060000}"/>
    <cellStyle name="60% - Énfasis1 40" xfId="1544" xr:uid="{00000000-0005-0000-0000-000003060000}"/>
    <cellStyle name="60% - Énfasis1 41" xfId="1545" xr:uid="{00000000-0005-0000-0000-000004060000}"/>
    <cellStyle name="60% - Énfasis1 42" xfId="1546" xr:uid="{00000000-0005-0000-0000-000005060000}"/>
    <cellStyle name="60% - Énfasis1 43" xfId="1547" xr:uid="{00000000-0005-0000-0000-000006060000}"/>
    <cellStyle name="60% - Énfasis1 44" xfId="1548" xr:uid="{00000000-0005-0000-0000-000007060000}"/>
    <cellStyle name="60% - Énfasis1 45" xfId="1549" xr:uid="{00000000-0005-0000-0000-000008060000}"/>
    <cellStyle name="60% - Énfasis1 46" xfId="1550" xr:uid="{00000000-0005-0000-0000-000009060000}"/>
    <cellStyle name="60% - Énfasis1 47" xfId="1551" xr:uid="{00000000-0005-0000-0000-00000A060000}"/>
    <cellStyle name="60% - Énfasis1 5" xfId="1552" xr:uid="{00000000-0005-0000-0000-00000B060000}"/>
    <cellStyle name="60% - Énfasis1 6" xfId="1553" xr:uid="{00000000-0005-0000-0000-00000C060000}"/>
    <cellStyle name="60% - Énfasis1 7" xfId="1554" xr:uid="{00000000-0005-0000-0000-00000D060000}"/>
    <cellStyle name="60% - Énfasis1 8" xfId="1555" xr:uid="{00000000-0005-0000-0000-00000E060000}"/>
    <cellStyle name="60% - Énfasis1 9" xfId="1556" xr:uid="{00000000-0005-0000-0000-00000F060000}"/>
    <cellStyle name="60% - Énfasis2 10" xfId="1557" xr:uid="{00000000-0005-0000-0000-000010060000}"/>
    <cellStyle name="60% - Énfasis2 11" xfId="1558" xr:uid="{00000000-0005-0000-0000-000011060000}"/>
    <cellStyle name="60% - Énfasis2 12" xfId="1559" xr:uid="{00000000-0005-0000-0000-000012060000}"/>
    <cellStyle name="60% - Énfasis2 13" xfId="1560" xr:uid="{00000000-0005-0000-0000-000013060000}"/>
    <cellStyle name="60% - Énfasis2 14" xfId="1561" xr:uid="{00000000-0005-0000-0000-000014060000}"/>
    <cellStyle name="60% - Énfasis2 15" xfId="1562" xr:uid="{00000000-0005-0000-0000-000015060000}"/>
    <cellStyle name="60% - Énfasis2 16" xfId="1563" xr:uid="{00000000-0005-0000-0000-000016060000}"/>
    <cellStyle name="60% - Énfasis2 17" xfId="1564" xr:uid="{00000000-0005-0000-0000-000017060000}"/>
    <cellStyle name="60% - Énfasis2 18" xfId="1565" xr:uid="{00000000-0005-0000-0000-000018060000}"/>
    <cellStyle name="60% - Énfasis2 19" xfId="1566" xr:uid="{00000000-0005-0000-0000-000019060000}"/>
    <cellStyle name="60% - Énfasis2 2" xfId="1567" xr:uid="{00000000-0005-0000-0000-00001A060000}"/>
    <cellStyle name="60% - Énfasis2 20" xfId="1568" xr:uid="{00000000-0005-0000-0000-00001B060000}"/>
    <cellStyle name="60% - Énfasis2 21" xfId="1569" xr:uid="{00000000-0005-0000-0000-00001C060000}"/>
    <cellStyle name="60% - Énfasis2 22" xfId="1570" xr:uid="{00000000-0005-0000-0000-00001D060000}"/>
    <cellStyle name="60% - Énfasis2 23" xfId="1571" xr:uid="{00000000-0005-0000-0000-00001E060000}"/>
    <cellStyle name="60% - Énfasis2 24" xfId="1572" xr:uid="{00000000-0005-0000-0000-00001F060000}"/>
    <cellStyle name="60% - Énfasis2 25" xfId="1573" xr:uid="{00000000-0005-0000-0000-000020060000}"/>
    <cellStyle name="60% - Énfasis2 26" xfId="1574" xr:uid="{00000000-0005-0000-0000-000021060000}"/>
    <cellStyle name="60% - Énfasis2 27" xfId="1575" xr:uid="{00000000-0005-0000-0000-000022060000}"/>
    <cellStyle name="60% - Énfasis2 28" xfId="1576" xr:uid="{00000000-0005-0000-0000-000023060000}"/>
    <cellStyle name="60% - Énfasis2 29" xfId="1577" xr:uid="{00000000-0005-0000-0000-000024060000}"/>
    <cellStyle name="60% - Énfasis2 3" xfId="1578" xr:uid="{00000000-0005-0000-0000-000025060000}"/>
    <cellStyle name="60% - Énfasis2 30" xfId="1579" xr:uid="{00000000-0005-0000-0000-000026060000}"/>
    <cellStyle name="60% - Énfasis2 31" xfId="1580" xr:uid="{00000000-0005-0000-0000-000027060000}"/>
    <cellStyle name="60% - Énfasis2 32" xfId="1581" xr:uid="{00000000-0005-0000-0000-000028060000}"/>
    <cellStyle name="60% - Énfasis2 33" xfId="1582" xr:uid="{00000000-0005-0000-0000-000029060000}"/>
    <cellStyle name="60% - Énfasis2 34" xfId="1583" xr:uid="{00000000-0005-0000-0000-00002A060000}"/>
    <cellStyle name="60% - Énfasis2 35" xfId="1584" xr:uid="{00000000-0005-0000-0000-00002B060000}"/>
    <cellStyle name="60% - Énfasis2 36" xfId="1585" xr:uid="{00000000-0005-0000-0000-00002C060000}"/>
    <cellStyle name="60% - Énfasis2 37" xfId="1586" xr:uid="{00000000-0005-0000-0000-00002D060000}"/>
    <cellStyle name="60% - Énfasis2 38" xfId="1587" xr:uid="{00000000-0005-0000-0000-00002E060000}"/>
    <cellStyle name="60% - Énfasis2 39" xfId="1588" xr:uid="{00000000-0005-0000-0000-00002F060000}"/>
    <cellStyle name="60% - Énfasis2 4" xfId="1589" xr:uid="{00000000-0005-0000-0000-000030060000}"/>
    <cellStyle name="60% - Énfasis2 40" xfId="1590" xr:uid="{00000000-0005-0000-0000-000031060000}"/>
    <cellStyle name="60% - Énfasis2 41" xfId="1591" xr:uid="{00000000-0005-0000-0000-000032060000}"/>
    <cellStyle name="60% - Énfasis2 42" xfId="1592" xr:uid="{00000000-0005-0000-0000-000033060000}"/>
    <cellStyle name="60% - Énfasis2 43" xfId="1593" xr:uid="{00000000-0005-0000-0000-000034060000}"/>
    <cellStyle name="60% - Énfasis2 44" xfId="1594" xr:uid="{00000000-0005-0000-0000-000035060000}"/>
    <cellStyle name="60% - Énfasis2 45" xfId="1595" xr:uid="{00000000-0005-0000-0000-000036060000}"/>
    <cellStyle name="60% - Énfasis2 46" xfId="1596" xr:uid="{00000000-0005-0000-0000-000037060000}"/>
    <cellStyle name="60% - Énfasis2 47" xfId="1597" xr:uid="{00000000-0005-0000-0000-000038060000}"/>
    <cellStyle name="60% - Énfasis2 5" xfId="1598" xr:uid="{00000000-0005-0000-0000-000039060000}"/>
    <cellStyle name="60% - Énfasis2 6" xfId="1599" xr:uid="{00000000-0005-0000-0000-00003A060000}"/>
    <cellStyle name="60% - Énfasis2 7" xfId="1600" xr:uid="{00000000-0005-0000-0000-00003B060000}"/>
    <cellStyle name="60% - Énfasis2 8" xfId="1601" xr:uid="{00000000-0005-0000-0000-00003C060000}"/>
    <cellStyle name="60% - Énfasis2 9" xfId="1602" xr:uid="{00000000-0005-0000-0000-00003D060000}"/>
    <cellStyle name="60% - Énfasis3 10" xfId="1603" xr:uid="{00000000-0005-0000-0000-00003E060000}"/>
    <cellStyle name="60% - Énfasis3 11" xfId="1604" xr:uid="{00000000-0005-0000-0000-00003F060000}"/>
    <cellStyle name="60% - Énfasis3 12" xfId="1605" xr:uid="{00000000-0005-0000-0000-000040060000}"/>
    <cellStyle name="60% - Énfasis3 13" xfId="1606" xr:uid="{00000000-0005-0000-0000-000041060000}"/>
    <cellStyle name="60% - Énfasis3 14" xfId="1607" xr:uid="{00000000-0005-0000-0000-000042060000}"/>
    <cellStyle name="60% - Énfasis3 15" xfId="1608" xr:uid="{00000000-0005-0000-0000-000043060000}"/>
    <cellStyle name="60% - Énfasis3 16" xfId="1609" xr:uid="{00000000-0005-0000-0000-000044060000}"/>
    <cellStyle name="60% - Énfasis3 17" xfId="1610" xr:uid="{00000000-0005-0000-0000-000045060000}"/>
    <cellStyle name="60% - Énfasis3 18" xfId="1611" xr:uid="{00000000-0005-0000-0000-000046060000}"/>
    <cellStyle name="60% - Énfasis3 19" xfId="1612" xr:uid="{00000000-0005-0000-0000-000047060000}"/>
    <cellStyle name="60% - Énfasis3 2" xfId="1613" xr:uid="{00000000-0005-0000-0000-000048060000}"/>
    <cellStyle name="60% - Énfasis3 20" xfId="1614" xr:uid="{00000000-0005-0000-0000-000049060000}"/>
    <cellStyle name="60% - Énfasis3 21" xfId="1615" xr:uid="{00000000-0005-0000-0000-00004A060000}"/>
    <cellStyle name="60% - Énfasis3 22" xfId="1616" xr:uid="{00000000-0005-0000-0000-00004B060000}"/>
    <cellStyle name="60% - Énfasis3 23" xfId="1617" xr:uid="{00000000-0005-0000-0000-00004C060000}"/>
    <cellStyle name="60% - Énfasis3 24" xfId="1618" xr:uid="{00000000-0005-0000-0000-00004D060000}"/>
    <cellStyle name="60% - Énfasis3 25" xfId="1619" xr:uid="{00000000-0005-0000-0000-00004E060000}"/>
    <cellStyle name="60% - Énfasis3 26" xfId="1620" xr:uid="{00000000-0005-0000-0000-00004F060000}"/>
    <cellStyle name="60% - Énfasis3 27" xfId="1621" xr:uid="{00000000-0005-0000-0000-000050060000}"/>
    <cellStyle name="60% - Énfasis3 28" xfId="1622" xr:uid="{00000000-0005-0000-0000-000051060000}"/>
    <cellStyle name="60% - Énfasis3 29" xfId="1623" xr:uid="{00000000-0005-0000-0000-000052060000}"/>
    <cellStyle name="60% - Énfasis3 3" xfId="1624" xr:uid="{00000000-0005-0000-0000-000053060000}"/>
    <cellStyle name="60% - Énfasis3 30" xfId="1625" xr:uid="{00000000-0005-0000-0000-000054060000}"/>
    <cellStyle name="60% - Énfasis3 31" xfId="1626" xr:uid="{00000000-0005-0000-0000-000055060000}"/>
    <cellStyle name="60% - Énfasis3 32" xfId="1627" xr:uid="{00000000-0005-0000-0000-000056060000}"/>
    <cellStyle name="60% - Énfasis3 33" xfId="1628" xr:uid="{00000000-0005-0000-0000-000057060000}"/>
    <cellStyle name="60% - Énfasis3 34" xfId="1629" xr:uid="{00000000-0005-0000-0000-000058060000}"/>
    <cellStyle name="60% - Énfasis3 35" xfId="1630" xr:uid="{00000000-0005-0000-0000-000059060000}"/>
    <cellStyle name="60% - Énfasis3 36" xfId="1631" xr:uid="{00000000-0005-0000-0000-00005A060000}"/>
    <cellStyle name="60% - Énfasis3 37" xfId="1632" xr:uid="{00000000-0005-0000-0000-00005B060000}"/>
    <cellStyle name="60% - Énfasis3 38" xfId="1633" xr:uid="{00000000-0005-0000-0000-00005C060000}"/>
    <cellStyle name="60% - Énfasis3 39" xfId="1634" xr:uid="{00000000-0005-0000-0000-00005D060000}"/>
    <cellStyle name="60% - Énfasis3 4" xfId="1635" xr:uid="{00000000-0005-0000-0000-00005E060000}"/>
    <cellStyle name="60% - Énfasis3 40" xfId="1636" xr:uid="{00000000-0005-0000-0000-00005F060000}"/>
    <cellStyle name="60% - Énfasis3 41" xfId="1637" xr:uid="{00000000-0005-0000-0000-000060060000}"/>
    <cellStyle name="60% - Énfasis3 42" xfId="1638" xr:uid="{00000000-0005-0000-0000-000061060000}"/>
    <cellStyle name="60% - Énfasis3 43" xfId="1639" xr:uid="{00000000-0005-0000-0000-000062060000}"/>
    <cellStyle name="60% - Énfasis3 44" xfId="1640" xr:uid="{00000000-0005-0000-0000-000063060000}"/>
    <cellStyle name="60% - Énfasis3 45" xfId="1641" xr:uid="{00000000-0005-0000-0000-000064060000}"/>
    <cellStyle name="60% - Énfasis3 46" xfId="1642" xr:uid="{00000000-0005-0000-0000-000065060000}"/>
    <cellStyle name="60% - Énfasis3 47" xfId="1643" xr:uid="{00000000-0005-0000-0000-000066060000}"/>
    <cellStyle name="60% - Énfasis3 5" xfId="1644" xr:uid="{00000000-0005-0000-0000-000067060000}"/>
    <cellStyle name="60% - Énfasis3 6" xfId="1645" xr:uid="{00000000-0005-0000-0000-000068060000}"/>
    <cellStyle name="60% - Énfasis3 7" xfId="1646" xr:uid="{00000000-0005-0000-0000-000069060000}"/>
    <cellStyle name="60% - Énfasis3 8" xfId="1647" xr:uid="{00000000-0005-0000-0000-00006A060000}"/>
    <cellStyle name="60% - Énfasis3 9" xfId="1648" xr:uid="{00000000-0005-0000-0000-00006B060000}"/>
    <cellStyle name="60% - Énfasis4 10" xfId="1649" xr:uid="{00000000-0005-0000-0000-00006C060000}"/>
    <cellStyle name="60% - Énfasis4 11" xfId="1650" xr:uid="{00000000-0005-0000-0000-00006D060000}"/>
    <cellStyle name="60% - Énfasis4 12" xfId="1651" xr:uid="{00000000-0005-0000-0000-00006E060000}"/>
    <cellStyle name="60% - Énfasis4 13" xfId="1652" xr:uid="{00000000-0005-0000-0000-00006F060000}"/>
    <cellStyle name="60% - Énfasis4 14" xfId="1653" xr:uid="{00000000-0005-0000-0000-000070060000}"/>
    <cellStyle name="60% - Énfasis4 15" xfId="1654" xr:uid="{00000000-0005-0000-0000-000071060000}"/>
    <cellStyle name="60% - Énfasis4 16" xfId="1655" xr:uid="{00000000-0005-0000-0000-000072060000}"/>
    <cellStyle name="60% - Énfasis4 17" xfId="1656" xr:uid="{00000000-0005-0000-0000-000073060000}"/>
    <cellStyle name="60% - Énfasis4 18" xfId="1657" xr:uid="{00000000-0005-0000-0000-000074060000}"/>
    <cellStyle name="60% - Énfasis4 19" xfId="1658" xr:uid="{00000000-0005-0000-0000-000075060000}"/>
    <cellStyle name="60% - Énfasis4 2" xfId="1659" xr:uid="{00000000-0005-0000-0000-000076060000}"/>
    <cellStyle name="60% - Énfasis4 20" xfId="1660" xr:uid="{00000000-0005-0000-0000-000077060000}"/>
    <cellStyle name="60% - Énfasis4 21" xfId="1661" xr:uid="{00000000-0005-0000-0000-000078060000}"/>
    <cellStyle name="60% - Énfasis4 22" xfId="1662" xr:uid="{00000000-0005-0000-0000-000079060000}"/>
    <cellStyle name="60% - Énfasis4 23" xfId="1663" xr:uid="{00000000-0005-0000-0000-00007A060000}"/>
    <cellStyle name="60% - Énfasis4 24" xfId="1664" xr:uid="{00000000-0005-0000-0000-00007B060000}"/>
    <cellStyle name="60% - Énfasis4 25" xfId="1665" xr:uid="{00000000-0005-0000-0000-00007C060000}"/>
    <cellStyle name="60% - Énfasis4 26" xfId="1666" xr:uid="{00000000-0005-0000-0000-00007D060000}"/>
    <cellStyle name="60% - Énfasis4 27" xfId="1667" xr:uid="{00000000-0005-0000-0000-00007E060000}"/>
    <cellStyle name="60% - Énfasis4 28" xfId="1668" xr:uid="{00000000-0005-0000-0000-00007F060000}"/>
    <cellStyle name="60% - Énfasis4 29" xfId="1669" xr:uid="{00000000-0005-0000-0000-000080060000}"/>
    <cellStyle name="60% - Énfasis4 3" xfId="1670" xr:uid="{00000000-0005-0000-0000-000081060000}"/>
    <cellStyle name="60% - Énfasis4 30" xfId="1671" xr:uid="{00000000-0005-0000-0000-000082060000}"/>
    <cellStyle name="60% - Énfasis4 31" xfId="1672" xr:uid="{00000000-0005-0000-0000-000083060000}"/>
    <cellStyle name="60% - Énfasis4 32" xfId="1673" xr:uid="{00000000-0005-0000-0000-000084060000}"/>
    <cellStyle name="60% - Énfasis4 33" xfId="1674" xr:uid="{00000000-0005-0000-0000-000085060000}"/>
    <cellStyle name="60% - Énfasis4 34" xfId="1675" xr:uid="{00000000-0005-0000-0000-000086060000}"/>
    <cellStyle name="60% - Énfasis4 35" xfId="1676" xr:uid="{00000000-0005-0000-0000-000087060000}"/>
    <cellStyle name="60% - Énfasis4 36" xfId="1677" xr:uid="{00000000-0005-0000-0000-000088060000}"/>
    <cellStyle name="60% - Énfasis4 37" xfId="1678" xr:uid="{00000000-0005-0000-0000-000089060000}"/>
    <cellStyle name="60% - Énfasis4 38" xfId="1679" xr:uid="{00000000-0005-0000-0000-00008A060000}"/>
    <cellStyle name="60% - Énfasis4 39" xfId="1680" xr:uid="{00000000-0005-0000-0000-00008B060000}"/>
    <cellStyle name="60% - Énfasis4 4" xfId="1681" xr:uid="{00000000-0005-0000-0000-00008C060000}"/>
    <cellStyle name="60% - Énfasis4 40" xfId="1682" xr:uid="{00000000-0005-0000-0000-00008D060000}"/>
    <cellStyle name="60% - Énfasis4 41" xfId="1683" xr:uid="{00000000-0005-0000-0000-00008E060000}"/>
    <cellStyle name="60% - Énfasis4 42" xfId="1684" xr:uid="{00000000-0005-0000-0000-00008F060000}"/>
    <cellStyle name="60% - Énfasis4 43" xfId="1685" xr:uid="{00000000-0005-0000-0000-000090060000}"/>
    <cellStyle name="60% - Énfasis4 44" xfId="1686" xr:uid="{00000000-0005-0000-0000-000091060000}"/>
    <cellStyle name="60% - Énfasis4 45" xfId="1687" xr:uid="{00000000-0005-0000-0000-000092060000}"/>
    <cellStyle name="60% - Énfasis4 46" xfId="1688" xr:uid="{00000000-0005-0000-0000-000093060000}"/>
    <cellStyle name="60% - Énfasis4 47" xfId="1689" xr:uid="{00000000-0005-0000-0000-000094060000}"/>
    <cellStyle name="60% - Énfasis4 5" xfId="1690" xr:uid="{00000000-0005-0000-0000-000095060000}"/>
    <cellStyle name="60% - Énfasis4 6" xfId="1691" xr:uid="{00000000-0005-0000-0000-000096060000}"/>
    <cellStyle name="60% - Énfasis4 7" xfId="1692" xr:uid="{00000000-0005-0000-0000-000097060000}"/>
    <cellStyle name="60% - Énfasis4 8" xfId="1693" xr:uid="{00000000-0005-0000-0000-000098060000}"/>
    <cellStyle name="60% - Énfasis4 9" xfId="1694" xr:uid="{00000000-0005-0000-0000-000099060000}"/>
    <cellStyle name="60% - Énfasis5 10" xfId="1695" xr:uid="{00000000-0005-0000-0000-00009A060000}"/>
    <cellStyle name="60% - Énfasis5 11" xfId="1696" xr:uid="{00000000-0005-0000-0000-00009B060000}"/>
    <cellStyle name="60% - Énfasis5 12" xfId="1697" xr:uid="{00000000-0005-0000-0000-00009C060000}"/>
    <cellStyle name="60% - Énfasis5 13" xfId="1698" xr:uid="{00000000-0005-0000-0000-00009D060000}"/>
    <cellStyle name="60% - Énfasis5 14" xfId="1699" xr:uid="{00000000-0005-0000-0000-00009E060000}"/>
    <cellStyle name="60% - Énfasis5 15" xfId="1700" xr:uid="{00000000-0005-0000-0000-00009F060000}"/>
    <cellStyle name="60% - Énfasis5 16" xfId="1701" xr:uid="{00000000-0005-0000-0000-0000A0060000}"/>
    <cellStyle name="60% - Énfasis5 17" xfId="1702" xr:uid="{00000000-0005-0000-0000-0000A1060000}"/>
    <cellStyle name="60% - Énfasis5 18" xfId="1703" xr:uid="{00000000-0005-0000-0000-0000A2060000}"/>
    <cellStyle name="60% - Énfasis5 19" xfId="1704" xr:uid="{00000000-0005-0000-0000-0000A3060000}"/>
    <cellStyle name="60% - Énfasis5 2" xfId="1705" xr:uid="{00000000-0005-0000-0000-0000A4060000}"/>
    <cellStyle name="60% - Énfasis5 20" xfId="1706" xr:uid="{00000000-0005-0000-0000-0000A5060000}"/>
    <cellStyle name="60% - Énfasis5 21" xfId="1707" xr:uid="{00000000-0005-0000-0000-0000A6060000}"/>
    <cellStyle name="60% - Énfasis5 22" xfId="1708" xr:uid="{00000000-0005-0000-0000-0000A7060000}"/>
    <cellStyle name="60% - Énfasis5 23" xfId="1709" xr:uid="{00000000-0005-0000-0000-0000A8060000}"/>
    <cellStyle name="60% - Énfasis5 24" xfId="1710" xr:uid="{00000000-0005-0000-0000-0000A9060000}"/>
    <cellStyle name="60% - Énfasis5 25" xfId="1711" xr:uid="{00000000-0005-0000-0000-0000AA060000}"/>
    <cellStyle name="60% - Énfasis5 26" xfId="1712" xr:uid="{00000000-0005-0000-0000-0000AB060000}"/>
    <cellStyle name="60% - Énfasis5 27" xfId="1713" xr:uid="{00000000-0005-0000-0000-0000AC060000}"/>
    <cellStyle name="60% - Énfasis5 28" xfId="1714" xr:uid="{00000000-0005-0000-0000-0000AD060000}"/>
    <cellStyle name="60% - Énfasis5 29" xfId="1715" xr:uid="{00000000-0005-0000-0000-0000AE060000}"/>
    <cellStyle name="60% - Énfasis5 3" xfId="1716" xr:uid="{00000000-0005-0000-0000-0000AF060000}"/>
    <cellStyle name="60% - Énfasis5 30" xfId="1717" xr:uid="{00000000-0005-0000-0000-0000B0060000}"/>
    <cellStyle name="60% - Énfasis5 31" xfId="1718" xr:uid="{00000000-0005-0000-0000-0000B1060000}"/>
    <cellStyle name="60% - Énfasis5 32" xfId="1719" xr:uid="{00000000-0005-0000-0000-0000B2060000}"/>
    <cellStyle name="60% - Énfasis5 33" xfId="1720" xr:uid="{00000000-0005-0000-0000-0000B3060000}"/>
    <cellStyle name="60% - Énfasis5 34" xfId="1721" xr:uid="{00000000-0005-0000-0000-0000B4060000}"/>
    <cellStyle name="60% - Énfasis5 35" xfId="1722" xr:uid="{00000000-0005-0000-0000-0000B5060000}"/>
    <cellStyle name="60% - Énfasis5 36" xfId="1723" xr:uid="{00000000-0005-0000-0000-0000B6060000}"/>
    <cellStyle name="60% - Énfasis5 37" xfId="1724" xr:uid="{00000000-0005-0000-0000-0000B7060000}"/>
    <cellStyle name="60% - Énfasis5 38" xfId="1725" xr:uid="{00000000-0005-0000-0000-0000B8060000}"/>
    <cellStyle name="60% - Énfasis5 39" xfId="1726" xr:uid="{00000000-0005-0000-0000-0000B9060000}"/>
    <cellStyle name="60% - Énfasis5 4" xfId="1727" xr:uid="{00000000-0005-0000-0000-0000BA060000}"/>
    <cellStyle name="60% - Énfasis5 40" xfId="1728" xr:uid="{00000000-0005-0000-0000-0000BB060000}"/>
    <cellStyle name="60% - Énfasis5 41" xfId="1729" xr:uid="{00000000-0005-0000-0000-0000BC060000}"/>
    <cellStyle name="60% - Énfasis5 42" xfId="1730" xr:uid="{00000000-0005-0000-0000-0000BD060000}"/>
    <cellStyle name="60% - Énfasis5 43" xfId="1731" xr:uid="{00000000-0005-0000-0000-0000BE060000}"/>
    <cellStyle name="60% - Énfasis5 44" xfId="1732" xr:uid="{00000000-0005-0000-0000-0000BF060000}"/>
    <cellStyle name="60% - Énfasis5 45" xfId="1733" xr:uid="{00000000-0005-0000-0000-0000C0060000}"/>
    <cellStyle name="60% - Énfasis5 46" xfId="1734" xr:uid="{00000000-0005-0000-0000-0000C1060000}"/>
    <cellStyle name="60% - Énfasis5 47" xfId="1735" xr:uid="{00000000-0005-0000-0000-0000C2060000}"/>
    <cellStyle name="60% - Énfasis5 5" xfId="1736" xr:uid="{00000000-0005-0000-0000-0000C3060000}"/>
    <cellStyle name="60% - Énfasis5 6" xfId="1737" xr:uid="{00000000-0005-0000-0000-0000C4060000}"/>
    <cellStyle name="60% - Énfasis5 7" xfId="1738" xr:uid="{00000000-0005-0000-0000-0000C5060000}"/>
    <cellStyle name="60% - Énfasis5 8" xfId="1739" xr:uid="{00000000-0005-0000-0000-0000C6060000}"/>
    <cellStyle name="60% - Énfasis5 9" xfId="1740" xr:uid="{00000000-0005-0000-0000-0000C7060000}"/>
    <cellStyle name="60% - Énfasis6 10" xfId="1741" xr:uid="{00000000-0005-0000-0000-0000C8060000}"/>
    <cellStyle name="60% - Énfasis6 11" xfId="1742" xr:uid="{00000000-0005-0000-0000-0000C9060000}"/>
    <cellStyle name="60% - Énfasis6 12" xfId="1743" xr:uid="{00000000-0005-0000-0000-0000CA060000}"/>
    <cellStyle name="60% - Énfasis6 13" xfId="1744" xr:uid="{00000000-0005-0000-0000-0000CB060000}"/>
    <cellStyle name="60% - Énfasis6 14" xfId="1745" xr:uid="{00000000-0005-0000-0000-0000CC060000}"/>
    <cellStyle name="60% - Énfasis6 15" xfId="1746" xr:uid="{00000000-0005-0000-0000-0000CD060000}"/>
    <cellStyle name="60% - Énfasis6 16" xfId="1747" xr:uid="{00000000-0005-0000-0000-0000CE060000}"/>
    <cellStyle name="60% - Énfasis6 17" xfId="1748" xr:uid="{00000000-0005-0000-0000-0000CF060000}"/>
    <cellStyle name="60% - Énfasis6 18" xfId="1749" xr:uid="{00000000-0005-0000-0000-0000D0060000}"/>
    <cellStyle name="60% - Énfasis6 19" xfId="1750" xr:uid="{00000000-0005-0000-0000-0000D1060000}"/>
    <cellStyle name="60% - Énfasis6 2" xfId="1751" xr:uid="{00000000-0005-0000-0000-0000D2060000}"/>
    <cellStyle name="60% - Énfasis6 20" xfId="1752" xr:uid="{00000000-0005-0000-0000-0000D3060000}"/>
    <cellStyle name="60% - Énfasis6 21" xfId="1753" xr:uid="{00000000-0005-0000-0000-0000D4060000}"/>
    <cellStyle name="60% - Énfasis6 22" xfId="1754" xr:uid="{00000000-0005-0000-0000-0000D5060000}"/>
    <cellStyle name="60% - Énfasis6 23" xfId="1755" xr:uid="{00000000-0005-0000-0000-0000D6060000}"/>
    <cellStyle name="60% - Énfasis6 24" xfId="1756" xr:uid="{00000000-0005-0000-0000-0000D7060000}"/>
    <cellStyle name="60% - Énfasis6 25" xfId="1757" xr:uid="{00000000-0005-0000-0000-0000D8060000}"/>
    <cellStyle name="60% - Énfasis6 26" xfId="1758" xr:uid="{00000000-0005-0000-0000-0000D9060000}"/>
    <cellStyle name="60% - Énfasis6 27" xfId="1759" xr:uid="{00000000-0005-0000-0000-0000DA060000}"/>
    <cellStyle name="60% - Énfasis6 28" xfId="1760" xr:uid="{00000000-0005-0000-0000-0000DB060000}"/>
    <cellStyle name="60% - Énfasis6 29" xfId="1761" xr:uid="{00000000-0005-0000-0000-0000DC060000}"/>
    <cellStyle name="60% - Énfasis6 3" xfId="1762" xr:uid="{00000000-0005-0000-0000-0000DD060000}"/>
    <cellStyle name="60% - Énfasis6 30" xfId="1763" xr:uid="{00000000-0005-0000-0000-0000DE060000}"/>
    <cellStyle name="60% - Énfasis6 31" xfId="1764" xr:uid="{00000000-0005-0000-0000-0000DF060000}"/>
    <cellStyle name="60% - Énfasis6 32" xfId="1765" xr:uid="{00000000-0005-0000-0000-0000E0060000}"/>
    <cellStyle name="60% - Énfasis6 33" xfId="1766" xr:uid="{00000000-0005-0000-0000-0000E1060000}"/>
    <cellStyle name="60% - Énfasis6 34" xfId="1767" xr:uid="{00000000-0005-0000-0000-0000E2060000}"/>
    <cellStyle name="60% - Énfasis6 35" xfId="1768" xr:uid="{00000000-0005-0000-0000-0000E3060000}"/>
    <cellStyle name="60% - Énfasis6 36" xfId="1769" xr:uid="{00000000-0005-0000-0000-0000E4060000}"/>
    <cellStyle name="60% - Énfasis6 37" xfId="1770" xr:uid="{00000000-0005-0000-0000-0000E5060000}"/>
    <cellStyle name="60% - Énfasis6 38" xfId="1771" xr:uid="{00000000-0005-0000-0000-0000E6060000}"/>
    <cellStyle name="60% - Énfasis6 39" xfId="1772" xr:uid="{00000000-0005-0000-0000-0000E7060000}"/>
    <cellStyle name="60% - Énfasis6 4" xfId="1773" xr:uid="{00000000-0005-0000-0000-0000E8060000}"/>
    <cellStyle name="60% - Énfasis6 40" xfId="1774" xr:uid="{00000000-0005-0000-0000-0000E9060000}"/>
    <cellStyle name="60% - Énfasis6 41" xfId="1775" xr:uid="{00000000-0005-0000-0000-0000EA060000}"/>
    <cellStyle name="60% - Énfasis6 42" xfId="1776" xr:uid="{00000000-0005-0000-0000-0000EB060000}"/>
    <cellStyle name="60% - Énfasis6 43" xfId="1777" xr:uid="{00000000-0005-0000-0000-0000EC060000}"/>
    <cellStyle name="60% - Énfasis6 44" xfId="1778" xr:uid="{00000000-0005-0000-0000-0000ED060000}"/>
    <cellStyle name="60% - Énfasis6 45" xfId="1779" xr:uid="{00000000-0005-0000-0000-0000EE060000}"/>
    <cellStyle name="60% - Énfasis6 46" xfId="1780" xr:uid="{00000000-0005-0000-0000-0000EF060000}"/>
    <cellStyle name="60% - Énfasis6 47" xfId="1781" xr:uid="{00000000-0005-0000-0000-0000F0060000}"/>
    <cellStyle name="60% - Énfasis6 5" xfId="1782" xr:uid="{00000000-0005-0000-0000-0000F1060000}"/>
    <cellStyle name="60% - Énfasis6 6" xfId="1783" xr:uid="{00000000-0005-0000-0000-0000F2060000}"/>
    <cellStyle name="60% - Énfasis6 7" xfId="1784" xr:uid="{00000000-0005-0000-0000-0000F3060000}"/>
    <cellStyle name="60% - Énfasis6 8" xfId="1785" xr:uid="{00000000-0005-0000-0000-0000F4060000}"/>
    <cellStyle name="60% - Énfasis6 9" xfId="1786" xr:uid="{00000000-0005-0000-0000-0000F5060000}"/>
    <cellStyle name="Accent1 2" xfId="1787" xr:uid="{00000000-0005-0000-0000-0000F6060000}"/>
    <cellStyle name="Accent1 2 2" xfId="1788" xr:uid="{00000000-0005-0000-0000-0000F7060000}"/>
    <cellStyle name="Accent1 2 3" xfId="1789" xr:uid="{00000000-0005-0000-0000-0000F8060000}"/>
    <cellStyle name="Accent1 2 4" xfId="1790" xr:uid="{00000000-0005-0000-0000-0000F9060000}"/>
    <cellStyle name="Accent1 2 5" xfId="1791" xr:uid="{00000000-0005-0000-0000-0000FA060000}"/>
    <cellStyle name="Accent1 2 6" xfId="1792" xr:uid="{00000000-0005-0000-0000-0000FB060000}"/>
    <cellStyle name="Accent1 2 7" xfId="1793" xr:uid="{00000000-0005-0000-0000-0000FC060000}"/>
    <cellStyle name="Accent1 3" xfId="1794" xr:uid="{00000000-0005-0000-0000-0000FD060000}"/>
    <cellStyle name="Accent1 3 2" xfId="1795" xr:uid="{00000000-0005-0000-0000-0000FE060000}"/>
    <cellStyle name="Accent1 3 3" xfId="1796" xr:uid="{00000000-0005-0000-0000-0000FF060000}"/>
    <cellStyle name="Accent1 3 4" xfId="1797" xr:uid="{00000000-0005-0000-0000-000000070000}"/>
    <cellStyle name="Accent1 3 5" xfId="1798" xr:uid="{00000000-0005-0000-0000-000001070000}"/>
    <cellStyle name="Accent1 3 6" xfId="1799" xr:uid="{00000000-0005-0000-0000-000002070000}"/>
    <cellStyle name="Accent1 3 7" xfId="1800" xr:uid="{00000000-0005-0000-0000-000003070000}"/>
    <cellStyle name="Accent1 4" xfId="1801" xr:uid="{00000000-0005-0000-0000-000004070000}"/>
    <cellStyle name="Accent1 4 2" xfId="1802" xr:uid="{00000000-0005-0000-0000-000005070000}"/>
    <cellStyle name="Accent1 4 3" xfId="1803" xr:uid="{00000000-0005-0000-0000-000006070000}"/>
    <cellStyle name="Accent1 4 4" xfId="1804" xr:uid="{00000000-0005-0000-0000-000007070000}"/>
    <cellStyle name="Accent1 4 5" xfId="1805" xr:uid="{00000000-0005-0000-0000-000008070000}"/>
    <cellStyle name="Accent1 4 6" xfId="1806" xr:uid="{00000000-0005-0000-0000-000009070000}"/>
    <cellStyle name="Accent1 4 7" xfId="1807" xr:uid="{00000000-0005-0000-0000-00000A070000}"/>
    <cellStyle name="Accent1 5" xfId="1808" xr:uid="{00000000-0005-0000-0000-00000B070000}"/>
    <cellStyle name="Accent1 5 2" xfId="1809" xr:uid="{00000000-0005-0000-0000-00000C070000}"/>
    <cellStyle name="Accent1 5 3" xfId="1810" xr:uid="{00000000-0005-0000-0000-00000D070000}"/>
    <cellStyle name="Accent1 5 4" xfId="1811" xr:uid="{00000000-0005-0000-0000-00000E070000}"/>
    <cellStyle name="Accent1 5 5" xfId="1812" xr:uid="{00000000-0005-0000-0000-00000F070000}"/>
    <cellStyle name="Accent1 5 6" xfId="1813" xr:uid="{00000000-0005-0000-0000-000010070000}"/>
    <cellStyle name="Accent1 5 7" xfId="1814" xr:uid="{00000000-0005-0000-0000-000011070000}"/>
    <cellStyle name="Accent1 6" xfId="1815" xr:uid="{00000000-0005-0000-0000-000012070000}"/>
    <cellStyle name="Accent1 6 2" xfId="1816" xr:uid="{00000000-0005-0000-0000-000013070000}"/>
    <cellStyle name="Accent1 6 3" xfId="1817" xr:uid="{00000000-0005-0000-0000-000014070000}"/>
    <cellStyle name="Accent1 6 4" xfId="1818" xr:uid="{00000000-0005-0000-0000-000015070000}"/>
    <cellStyle name="Accent1 6 5" xfId="1819" xr:uid="{00000000-0005-0000-0000-000016070000}"/>
    <cellStyle name="Accent1 6 6" xfId="1820" xr:uid="{00000000-0005-0000-0000-000017070000}"/>
    <cellStyle name="Accent1 6 7" xfId="1821" xr:uid="{00000000-0005-0000-0000-000018070000}"/>
    <cellStyle name="Accent1 7" xfId="1822" xr:uid="{00000000-0005-0000-0000-000019070000}"/>
    <cellStyle name="Accent1 7 2" xfId="1823" xr:uid="{00000000-0005-0000-0000-00001A070000}"/>
    <cellStyle name="Accent1 7 3" xfId="1824" xr:uid="{00000000-0005-0000-0000-00001B070000}"/>
    <cellStyle name="Accent1 7 4" xfId="1825" xr:uid="{00000000-0005-0000-0000-00001C070000}"/>
    <cellStyle name="Accent1 7 5" xfId="1826" xr:uid="{00000000-0005-0000-0000-00001D070000}"/>
    <cellStyle name="Accent1 7 6" xfId="1827" xr:uid="{00000000-0005-0000-0000-00001E070000}"/>
    <cellStyle name="Accent1 7 7" xfId="1828" xr:uid="{00000000-0005-0000-0000-00001F070000}"/>
    <cellStyle name="Accent1 8" xfId="1829" xr:uid="{00000000-0005-0000-0000-000020070000}"/>
    <cellStyle name="Accent1 8 2" xfId="1830" xr:uid="{00000000-0005-0000-0000-000021070000}"/>
    <cellStyle name="Accent1 8 3" xfId="1831" xr:uid="{00000000-0005-0000-0000-000022070000}"/>
    <cellStyle name="Accent1 8 4" xfId="1832" xr:uid="{00000000-0005-0000-0000-000023070000}"/>
    <cellStyle name="Accent1 8 5" xfId="1833" xr:uid="{00000000-0005-0000-0000-000024070000}"/>
    <cellStyle name="Accent1 8 6" xfId="1834" xr:uid="{00000000-0005-0000-0000-000025070000}"/>
    <cellStyle name="Accent1 8 7" xfId="1835" xr:uid="{00000000-0005-0000-0000-000026070000}"/>
    <cellStyle name="Accent2 2" xfId="1836" xr:uid="{00000000-0005-0000-0000-000027070000}"/>
    <cellStyle name="Accent2 2 2" xfId="1837" xr:uid="{00000000-0005-0000-0000-000028070000}"/>
    <cellStyle name="Accent2 2 3" xfId="1838" xr:uid="{00000000-0005-0000-0000-000029070000}"/>
    <cellStyle name="Accent2 2 4" xfId="1839" xr:uid="{00000000-0005-0000-0000-00002A070000}"/>
    <cellStyle name="Accent2 2 5" xfId="1840" xr:uid="{00000000-0005-0000-0000-00002B070000}"/>
    <cellStyle name="Accent2 2 6" xfId="1841" xr:uid="{00000000-0005-0000-0000-00002C070000}"/>
    <cellStyle name="Accent2 2 7" xfId="1842" xr:uid="{00000000-0005-0000-0000-00002D070000}"/>
    <cellStyle name="Accent2 3" xfId="1843" xr:uid="{00000000-0005-0000-0000-00002E070000}"/>
    <cellStyle name="Accent2 3 2" xfId="1844" xr:uid="{00000000-0005-0000-0000-00002F070000}"/>
    <cellStyle name="Accent2 3 3" xfId="1845" xr:uid="{00000000-0005-0000-0000-000030070000}"/>
    <cellStyle name="Accent2 3 4" xfId="1846" xr:uid="{00000000-0005-0000-0000-000031070000}"/>
    <cellStyle name="Accent2 3 5" xfId="1847" xr:uid="{00000000-0005-0000-0000-000032070000}"/>
    <cellStyle name="Accent2 3 6" xfId="1848" xr:uid="{00000000-0005-0000-0000-000033070000}"/>
    <cellStyle name="Accent2 3 7" xfId="1849" xr:uid="{00000000-0005-0000-0000-000034070000}"/>
    <cellStyle name="Accent2 4" xfId="1850" xr:uid="{00000000-0005-0000-0000-000035070000}"/>
    <cellStyle name="Accent2 4 2" xfId="1851" xr:uid="{00000000-0005-0000-0000-000036070000}"/>
    <cellStyle name="Accent2 4 3" xfId="1852" xr:uid="{00000000-0005-0000-0000-000037070000}"/>
    <cellStyle name="Accent2 4 4" xfId="1853" xr:uid="{00000000-0005-0000-0000-000038070000}"/>
    <cellStyle name="Accent2 4 5" xfId="1854" xr:uid="{00000000-0005-0000-0000-000039070000}"/>
    <cellStyle name="Accent2 4 6" xfId="1855" xr:uid="{00000000-0005-0000-0000-00003A070000}"/>
    <cellStyle name="Accent2 4 7" xfId="1856" xr:uid="{00000000-0005-0000-0000-00003B070000}"/>
    <cellStyle name="Accent2 5" xfId="1857" xr:uid="{00000000-0005-0000-0000-00003C070000}"/>
    <cellStyle name="Accent2 5 2" xfId="1858" xr:uid="{00000000-0005-0000-0000-00003D070000}"/>
    <cellStyle name="Accent2 5 3" xfId="1859" xr:uid="{00000000-0005-0000-0000-00003E070000}"/>
    <cellStyle name="Accent2 5 4" xfId="1860" xr:uid="{00000000-0005-0000-0000-00003F070000}"/>
    <cellStyle name="Accent2 5 5" xfId="1861" xr:uid="{00000000-0005-0000-0000-000040070000}"/>
    <cellStyle name="Accent2 5 6" xfId="1862" xr:uid="{00000000-0005-0000-0000-000041070000}"/>
    <cellStyle name="Accent2 5 7" xfId="1863" xr:uid="{00000000-0005-0000-0000-000042070000}"/>
    <cellStyle name="Accent2 6" xfId="1864" xr:uid="{00000000-0005-0000-0000-000043070000}"/>
    <cellStyle name="Accent2 6 2" xfId="1865" xr:uid="{00000000-0005-0000-0000-000044070000}"/>
    <cellStyle name="Accent2 6 3" xfId="1866" xr:uid="{00000000-0005-0000-0000-000045070000}"/>
    <cellStyle name="Accent2 6 4" xfId="1867" xr:uid="{00000000-0005-0000-0000-000046070000}"/>
    <cellStyle name="Accent2 6 5" xfId="1868" xr:uid="{00000000-0005-0000-0000-000047070000}"/>
    <cellStyle name="Accent2 6 6" xfId="1869" xr:uid="{00000000-0005-0000-0000-000048070000}"/>
    <cellStyle name="Accent2 6 7" xfId="1870" xr:uid="{00000000-0005-0000-0000-000049070000}"/>
    <cellStyle name="Accent2 7" xfId="1871" xr:uid="{00000000-0005-0000-0000-00004A070000}"/>
    <cellStyle name="Accent2 7 2" xfId="1872" xr:uid="{00000000-0005-0000-0000-00004B070000}"/>
    <cellStyle name="Accent2 7 3" xfId="1873" xr:uid="{00000000-0005-0000-0000-00004C070000}"/>
    <cellStyle name="Accent2 7 4" xfId="1874" xr:uid="{00000000-0005-0000-0000-00004D070000}"/>
    <cellStyle name="Accent2 7 5" xfId="1875" xr:uid="{00000000-0005-0000-0000-00004E070000}"/>
    <cellStyle name="Accent2 7 6" xfId="1876" xr:uid="{00000000-0005-0000-0000-00004F070000}"/>
    <cellStyle name="Accent2 7 7" xfId="1877" xr:uid="{00000000-0005-0000-0000-000050070000}"/>
    <cellStyle name="Accent2 8" xfId="1878" xr:uid="{00000000-0005-0000-0000-000051070000}"/>
    <cellStyle name="Accent2 8 2" xfId="1879" xr:uid="{00000000-0005-0000-0000-000052070000}"/>
    <cellStyle name="Accent2 8 3" xfId="1880" xr:uid="{00000000-0005-0000-0000-000053070000}"/>
    <cellStyle name="Accent2 8 4" xfId="1881" xr:uid="{00000000-0005-0000-0000-000054070000}"/>
    <cellStyle name="Accent2 8 5" xfId="1882" xr:uid="{00000000-0005-0000-0000-000055070000}"/>
    <cellStyle name="Accent2 8 6" xfId="1883" xr:uid="{00000000-0005-0000-0000-000056070000}"/>
    <cellStyle name="Accent2 8 7" xfId="1884" xr:uid="{00000000-0005-0000-0000-000057070000}"/>
    <cellStyle name="Accent3 2" xfId="1885" xr:uid="{00000000-0005-0000-0000-000058070000}"/>
    <cellStyle name="Accent3 2 2" xfId="1886" xr:uid="{00000000-0005-0000-0000-000059070000}"/>
    <cellStyle name="Accent3 2 3" xfId="1887" xr:uid="{00000000-0005-0000-0000-00005A070000}"/>
    <cellStyle name="Accent3 2 4" xfId="1888" xr:uid="{00000000-0005-0000-0000-00005B070000}"/>
    <cellStyle name="Accent3 2 5" xfId="1889" xr:uid="{00000000-0005-0000-0000-00005C070000}"/>
    <cellStyle name="Accent3 2 6" xfId="1890" xr:uid="{00000000-0005-0000-0000-00005D070000}"/>
    <cellStyle name="Accent3 2 7" xfId="1891" xr:uid="{00000000-0005-0000-0000-00005E070000}"/>
    <cellStyle name="Accent3 3" xfId="1892" xr:uid="{00000000-0005-0000-0000-00005F070000}"/>
    <cellStyle name="Accent3 3 2" xfId="1893" xr:uid="{00000000-0005-0000-0000-000060070000}"/>
    <cellStyle name="Accent3 3 3" xfId="1894" xr:uid="{00000000-0005-0000-0000-000061070000}"/>
    <cellStyle name="Accent3 3 4" xfId="1895" xr:uid="{00000000-0005-0000-0000-000062070000}"/>
    <cellStyle name="Accent3 3 5" xfId="1896" xr:uid="{00000000-0005-0000-0000-000063070000}"/>
    <cellStyle name="Accent3 3 6" xfId="1897" xr:uid="{00000000-0005-0000-0000-000064070000}"/>
    <cellStyle name="Accent3 3 7" xfId="1898" xr:uid="{00000000-0005-0000-0000-000065070000}"/>
    <cellStyle name="Accent3 4" xfId="1899" xr:uid="{00000000-0005-0000-0000-000066070000}"/>
    <cellStyle name="Accent3 4 2" xfId="1900" xr:uid="{00000000-0005-0000-0000-000067070000}"/>
    <cellStyle name="Accent3 4 3" xfId="1901" xr:uid="{00000000-0005-0000-0000-000068070000}"/>
    <cellStyle name="Accent3 4 4" xfId="1902" xr:uid="{00000000-0005-0000-0000-000069070000}"/>
    <cellStyle name="Accent3 4 5" xfId="1903" xr:uid="{00000000-0005-0000-0000-00006A070000}"/>
    <cellStyle name="Accent3 4 6" xfId="1904" xr:uid="{00000000-0005-0000-0000-00006B070000}"/>
    <cellStyle name="Accent3 4 7" xfId="1905" xr:uid="{00000000-0005-0000-0000-00006C070000}"/>
    <cellStyle name="Accent3 5" xfId="1906" xr:uid="{00000000-0005-0000-0000-00006D070000}"/>
    <cellStyle name="Accent3 5 2" xfId="1907" xr:uid="{00000000-0005-0000-0000-00006E070000}"/>
    <cellStyle name="Accent3 5 3" xfId="1908" xr:uid="{00000000-0005-0000-0000-00006F070000}"/>
    <cellStyle name="Accent3 5 4" xfId="1909" xr:uid="{00000000-0005-0000-0000-000070070000}"/>
    <cellStyle name="Accent3 5 5" xfId="1910" xr:uid="{00000000-0005-0000-0000-000071070000}"/>
    <cellStyle name="Accent3 5 6" xfId="1911" xr:uid="{00000000-0005-0000-0000-000072070000}"/>
    <cellStyle name="Accent3 5 7" xfId="1912" xr:uid="{00000000-0005-0000-0000-000073070000}"/>
    <cellStyle name="Accent3 6" xfId="1913" xr:uid="{00000000-0005-0000-0000-000074070000}"/>
    <cellStyle name="Accent3 6 2" xfId="1914" xr:uid="{00000000-0005-0000-0000-000075070000}"/>
    <cellStyle name="Accent3 6 3" xfId="1915" xr:uid="{00000000-0005-0000-0000-000076070000}"/>
    <cellStyle name="Accent3 6 4" xfId="1916" xr:uid="{00000000-0005-0000-0000-000077070000}"/>
    <cellStyle name="Accent3 6 5" xfId="1917" xr:uid="{00000000-0005-0000-0000-000078070000}"/>
    <cellStyle name="Accent3 6 6" xfId="1918" xr:uid="{00000000-0005-0000-0000-000079070000}"/>
    <cellStyle name="Accent3 6 7" xfId="1919" xr:uid="{00000000-0005-0000-0000-00007A070000}"/>
    <cellStyle name="Accent3 7" xfId="1920" xr:uid="{00000000-0005-0000-0000-00007B070000}"/>
    <cellStyle name="Accent3 7 2" xfId="1921" xr:uid="{00000000-0005-0000-0000-00007C070000}"/>
    <cellStyle name="Accent3 7 3" xfId="1922" xr:uid="{00000000-0005-0000-0000-00007D070000}"/>
    <cellStyle name="Accent3 7 4" xfId="1923" xr:uid="{00000000-0005-0000-0000-00007E070000}"/>
    <cellStyle name="Accent3 7 5" xfId="1924" xr:uid="{00000000-0005-0000-0000-00007F070000}"/>
    <cellStyle name="Accent3 7 6" xfId="1925" xr:uid="{00000000-0005-0000-0000-000080070000}"/>
    <cellStyle name="Accent3 7 7" xfId="1926" xr:uid="{00000000-0005-0000-0000-000081070000}"/>
    <cellStyle name="Accent3 8" xfId="1927" xr:uid="{00000000-0005-0000-0000-000082070000}"/>
    <cellStyle name="Accent3 8 2" xfId="1928" xr:uid="{00000000-0005-0000-0000-000083070000}"/>
    <cellStyle name="Accent3 8 3" xfId="1929" xr:uid="{00000000-0005-0000-0000-000084070000}"/>
    <cellStyle name="Accent3 8 4" xfId="1930" xr:uid="{00000000-0005-0000-0000-000085070000}"/>
    <cellStyle name="Accent3 8 5" xfId="1931" xr:uid="{00000000-0005-0000-0000-000086070000}"/>
    <cellStyle name="Accent3 8 6" xfId="1932" xr:uid="{00000000-0005-0000-0000-000087070000}"/>
    <cellStyle name="Accent3 8 7" xfId="1933" xr:uid="{00000000-0005-0000-0000-000088070000}"/>
    <cellStyle name="Accent4 2" xfId="1934" xr:uid="{00000000-0005-0000-0000-000089070000}"/>
    <cellStyle name="Accent4 2 2" xfId="1935" xr:uid="{00000000-0005-0000-0000-00008A070000}"/>
    <cellStyle name="Accent4 2 3" xfId="1936" xr:uid="{00000000-0005-0000-0000-00008B070000}"/>
    <cellStyle name="Accent4 2 4" xfId="1937" xr:uid="{00000000-0005-0000-0000-00008C070000}"/>
    <cellStyle name="Accent4 2 5" xfId="1938" xr:uid="{00000000-0005-0000-0000-00008D070000}"/>
    <cellStyle name="Accent4 2 6" xfId="1939" xr:uid="{00000000-0005-0000-0000-00008E070000}"/>
    <cellStyle name="Accent4 2 7" xfId="1940" xr:uid="{00000000-0005-0000-0000-00008F070000}"/>
    <cellStyle name="Accent4 3" xfId="1941" xr:uid="{00000000-0005-0000-0000-000090070000}"/>
    <cellStyle name="Accent4 3 2" xfId="1942" xr:uid="{00000000-0005-0000-0000-000091070000}"/>
    <cellStyle name="Accent4 3 3" xfId="1943" xr:uid="{00000000-0005-0000-0000-000092070000}"/>
    <cellStyle name="Accent4 3 4" xfId="1944" xr:uid="{00000000-0005-0000-0000-000093070000}"/>
    <cellStyle name="Accent4 3 5" xfId="1945" xr:uid="{00000000-0005-0000-0000-000094070000}"/>
    <cellStyle name="Accent4 3 6" xfId="1946" xr:uid="{00000000-0005-0000-0000-000095070000}"/>
    <cellStyle name="Accent4 3 7" xfId="1947" xr:uid="{00000000-0005-0000-0000-000096070000}"/>
    <cellStyle name="Accent4 4" xfId="1948" xr:uid="{00000000-0005-0000-0000-000097070000}"/>
    <cellStyle name="Accent4 4 2" xfId="1949" xr:uid="{00000000-0005-0000-0000-000098070000}"/>
    <cellStyle name="Accent4 4 3" xfId="1950" xr:uid="{00000000-0005-0000-0000-000099070000}"/>
    <cellStyle name="Accent4 4 4" xfId="1951" xr:uid="{00000000-0005-0000-0000-00009A070000}"/>
    <cellStyle name="Accent4 4 5" xfId="1952" xr:uid="{00000000-0005-0000-0000-00009B070000}"/>
    <cellStyle name="Accent4 4 6" xfId="1953" xr:uid="{00000000-0005-0000-0000-00009C070000}"/>
    <cellStyle name="Accent4 4 7" xfId="1954" xr:uid="{00000000-0005-0000-0000-00009D070000}"/>
    <cellStyle name="Accent4 5" xfId="1955" xr:uid="{00000000-0005-0000-0000-00009E070000}"/>
    <cellStyle name="Accent4 5 2" xfId="1956" xr:uid="{00000000-0005-0000-0000-00009F070000}"/>
    <cellStyle name="Accent4 5 3" xfId="1957" xr:uid="{00000000-0005-0000-0000-0000A0070000}"/>
    <cellStyle name="Accent4 5 4" xfId="1958" xr:uid="{00000000-0005-0000-0000-0000A1070000}"/>
    <cellStyle name="Accent4 5 5" xfId="1959" xr:uid="{00000000-0005-0000-0000-0000A2070000}"/>
    <cellStyle name="Accent4 5 6" xfId="1960" xr:uid="{00000000-0005-0000-0000-0000A3070000}"/>
    <cellStyle name="Accent4 5 7" xfId="1961" xr:uid="{00000000-0005-0000-0000-0000A4070000}"/>
    <cellStyle name="Accent4 6" xfId="1962" xr:uid="{00000000-0005-0000-0000-0000A5070000}"/>
    <cellStyle name="Accent4 6 2" xfId="1963" xr:uid="{00000000-0005-0000-0000-0000A6070000}"/>
    <cellStyle name="Accent4 6 3" xfId="1964" xr:uid="{00000000-0005-0000-0000-0000A7070000}"/>
    <cellStyle name="Accent4 6 4" xfId="1965" xr:uid="{00000000-0005-0000-0000-0000A8070000}"/>
    <cellStyle name="Accent4 6 5" xfId="1966" xr:uid="{00000000-0005-0000-0000-0000A9070000}"/>
    <cellStyle name="Accent4 6 6" xfId="1967" xr:uid="{00000000-0005-0000-0000-0000AA070000}"/>
    <cellStyle name="Accent4 6 7" xfId="1968" xr:uid="{00000000-0005-0000-0000-0000AB070000}"/>
    <cellStyle name="Accent4 7" xfId="1969" xr:uid="{00000000-0005-0000-0000-0000AC070000}"/>
    <cellStyle name="Accent4 7 2" xfId="1970" xr:uid="{00000000-0005-0000-0000-0000AD070000}"/>
    <cellStyle name="Accent4 7 3" xfId="1971" xr:uid="{00000000-0005-0000-0000-0000AE070000}"/>
    <cellStyle name="Accent4 7 4" xfId="1972" xr:uid="{00000000-0005-0000-0000-0000AF070000}"/>
    <cellStyle name="Accent4 7 5" xfId="1973" xr:uid="{00000000-0005-0000-0000-0000B0070000}"/>
    <cellStyle name="Accent4 7 6" xfId="1974" xr:uid="{00000000-0005-0000-0000-0000B1070000}"/>
    <cellStyle name="Accent4 7 7" xfId="1975" xr:uid="{00000000-0005-0000-0000-0000B2070000}"/>
    <cellStyle name="Accent4 8" xfId="1976" xr:uid="{00000000-0005-0000-0000-0000B3070000}"/>
    <cellStyle name="Accent4 8 2" xfId="1977" xr:uid="{00000000-0005-0000-0000-0000B4070000}"/>
    <cellStyle name="Accent4 8 3" xfId="1978" xr:uid="{00000000-0005-0000-0000-0000B5070000}"/>
    <cellStyle name="Accent4 8 4" xfId="1979" xr:uid="{00000000-0005-0000-0000-0000B6070000}"/>
    <cellStyle name="Accent4 8 5" xfId="1980" xr:uid="{00000000-0005-0000-0000-0000B7070000}"/>
    <cellStyle name="Accent4 8 6" xfId="1981" xr:uid="{00000000-0005-0000-0000-0000B8070000}"/>
    <cellStyle name="Accent4 8 7" xfId="1982" xr:uid="{00000000-0005-0000-0000-0000B9070000}"/>
    <cellStyle name="Accent5 2" xfId="1983" xr:uid="{00000000-0005-0000-0000-0000BA070000}"/>
    <cellStyle name="Accent5 2 2" xfId="1984" xr:uid="{00000000-0005-0000-0000-0000BB070000}"/>
    <cellStyle name="Accent5 2 3" xfId="1985" xr:uid="{00000000-0005-0000-0000-0000BC070000}"/>
    <cellStyle name="Accent5 2 4" xfId="1986" xr:uid="{00000000-0005-0000-0000-0000BD070000}"/>
    <cellStyle name="Accent5 2 5" xfId="1987" xr:uid="{00000000-0005-0000-0000-0000BE070000}"/>
    <cellStyle name="Accent5 2 6" xfId="1988" xr:uid="{00000000-0005-0000-0000-0000BF070000}"/>
    <cellStyle name="Accent5 2 7" xfId="1989" xr:uid="{00000000-0005-0000-0000-0000C0070000}"/>
    <cellStyle name="Accent5 3" xfId="1990" xr:uid="{00000000-0005-0000-0000-0000C1070000}"/>
    <cellStyle name="Accent5 3 2" xfId="1991" xr:uid="{00000000-0005-0000-0000-0000C2070000}"/>
    <cellStyle name="Accent5 3 3" xfId="1992" xr:uid="{00000000-0005-0000-0000-0000C3070000}"/>
    <cellStyle name="Accent5 3 4" xfId="1993" xr:uid="{00000000-0005-0000-0000-0000C4070000}"/>
    <cellStyle name="Accent5 3 5" xfId="1994" xr:uid="{00000000-0005-0000-0000-0000C5070000}"/>
    <cellStyle name="Accent5 3 6" xfId="1995" xr:uid="{00000000-0005-0000-0000-0000C6070000}"/>
    <cellStyle name="Accent5 3 7" xfId="1996" xr:uid="{00000000-0005-0000-0000-0000C7070000}"/>
    <cellStyle name="Accent5 4" xfId="1997" xr:uid="{00000000-0005-0000-0000-0000C8070000}"/>
    <cellStyle name="Accent5 4 2" xfId="1998" xr:uid="{00000000-0005-0000-0000-0000C9070000}"/>
    <cellStyle name="Accent5 4 3" xfId="1999" xr:uid="{00000000-0005-0000-0000-0000CA070000}"/>
    <cellStyle name="Accent5 4 4" xfId="2000" xr:uid="{00000000-0005-0000-0000-0000CB070000}"/>
    <cellStyle name="Accent5 4 5" xfId="2001" xr:uid="{00000000-0005-0000-0000-0000CC070000}"/>
    <cellStyle name="Accent5 4 6" xfId="2002" xr:uid="{00000000-0005-0000-0000-0000CD070000}"/>
    <cellStyle name="Accent5 4 7" xfId="2003" xr:uid="{00000000-0005-0000-0000-0000CE070000}"/>
    <cellStyle name="Accent5 5" xfId="2004" xr:uid="{00000000-0005-0000-0000-0000CF070000}"/>
    <cellStyle name="Accent5 5 2" xfId="2005" xr:uid="{00000000-0005-0000-0000-0000D0070000}"/>
    <cellStyle name="Accent5 5 3" xfId="2006" xr:uid="{00000000-0005-0000-0000-0000D1070000}"/>
    <cellStyle name="Accent5 5 4" xfId="2007" xr:uid="{00000000-0005-0000-0000-0000D2070000}"/>
    <cellStyle name="Accent5 5 5" xfId="2008" xr:uid="{00000000-0005-0000-0000-0000D3070000}"/>
    <cellStyle name="Accent5 5 6" xfId="2009" xr:uid="{00000000-0005-0000-0000-0000D4070000}"/>
    <cellStyle name="Accent5 5 7" xfId="2010" xr:uid="{00000000-0005-0000-0000-0000D5070000}"/>
    <cellStyle name="Accent6 2" xfId="2011" xr:uid="{00000000-0005-0000-0000-0000D6070000}"/>
    <cellStyle name="Accent6 2 2" xfId="2012" xr:uid="{00000000-0005-0000-0000-0000D7070000}"/>
    <cellStyle name="Accent6 2 3" xfId="2013" xr:uid="{00000000-0005-0000-0000-0000D8070000}"/>
    <cellStyle name="Accent6 2 4" xfId="2014" xr:uid="{00000000-0005-0000-0000-0000D9070000}"/>
    <cellStyle name="Accent6 2 5" xfId="2015" xr:uid="{00000000-0005-0000-0000-0000DA070000}"/>
    <cellStyle name="Accent6 2 6" xfId="2016" xr:uid="{00000000-0005-0000-0000-0000DB070000}"/>
    <cellStyle name="Accent6 2 7" xfId="2017" xr:uid="{00000000-0005-0000-0000-0000DC070000}"/>
    <cellStyle name="Accent6 3" xfId="2018" xr:uid="{00000000-0005-0000-0000-0000DD070000}"/>
    <cellStyle name="Accent6 3 2" xfId="2019" xr:uid="{00000000-0005-0000-0000-0000DE070000}"/>
    <cellStyle name="Accent6 3 3" xfId="2020" xr:uid="{00000000-0005-0000-0000-0000DF070000}"/>
    <cellStyle name="Accent6 3 4" xfId="2021" xr:uid="{00000000-0005-0000-0000-0000E0070000}"/>
    <cellStyle name="Accent6 3 5" xfId="2022" xr:uid="{00000000-0005-0000-0000-0000E1070000}"/>
    <cellStyle name="Accent6 3 6" xfId="2023" xr:uid="{00000000-0005-0000-0000-0000E2070000}"/>
    <cellStyle name="Accent6 3 7" xfId="2024" xr:uid="{00000000-0005-0000-0000-0000E3070000}"/>
    <cellStyle name="Accent6 4" xfId="2025" xr:uid="{00000000-0005-0000-0000-0000E4070000}"/>
    <cellStyle name="Accent6 4 2" xfId="2026" xr:uid="{00000000-0005-0000-0000-0000E5070000}"/>
    <cellStyle name="Accent6 4 3" xfId="2027" xr:uid="{00000000-0005-0000-0000-0000E6070000}"/>
    <cellStyle name="Accent6 4 4" xfId="2028" xr:uid="{00000000-0005-0000-0000-0000E7070000}"/>
    <cellStyle name="Accent6 4 5" xfId="2029" xr:uid="{00000000-0005-0000-0000-0000E8070000}"/>
    <cellStyle name="Accent6 4 6" xfId="2030" xr:uid="{00000000-0005-0000-0000-0000E9070000}"/>
    <cellStyle name="Accent6 4 7" xfId="2031" xr:uid="{00000000-0005-0000-0000-0000EA070000}"/>
    <cellStyle name="Accent6 5" xfId="2032" xr:uid="{00000000-0005-0000-0000-0000EB070000}"/>
    <cellStyle name="Accent6 5 2" xfId="2033" xr:uid="{00000000-0005-0000-0000-0000EC070000}"/>
    <cellStyle name="Accent6 5 3" xfId="2034" xr:uid="{00000000-0005-0000-0000-0000ED070000}"/>
    <cellStyle name="Accent6 5 4" xfId="2035" xr:uid="{00000000-0005-0000-0000-0000EE070000}"/>
    <cellStyle name="Accent6 5 5" xfId="2036" xr:uid="{00000000-0005-0000-0000-0000EF070000}"/>
    <cellStyle name="Accent6 5 6" xfId="2037" xr:uid="{00000000-0005-0000-0000-0000F0070000}"/>
    <cellStyle name="Accent6 5 7" xfId="2038" xr:uid="{00000000-0005-0000-0000-0000F1070000}"/>
    <cellStyle name="Accent6 6" xfId="2039" xr:uid="{00000000-0005-0000-0000-0000F2070000}"/>
    <cellStyle name="Accent6 6 2" xfId="2040" xr:uid="{00000000-0005-0000-0000-0000F3070000}"/>
    <cellStyle name="Accent6 6 3" xfId="2041" xr:uid="{00000000-0005-0000-0000-0000F4070000}"/>
    <cellStyle name="Accent6 6 4" xfId="2042" xr:uid="{00000000-0005-0000-0000-0000F5070000}"/>
    <cellStyle name="Accent6 6 5" xfId="2043" xr:uid="{00000000-0005-0000-0000-0000F6070000}"/>
    <cellStyle name="Accent6 6 6" xfId="2044" xr:uid="{00000000-0005-0000-0000-0000F7070000}"/>
    <cellStyle name="Accent6 6 7" xfId="2045" xr:uid="{00000000-0005-0000-0000-0000F8070000}"/>
    <cellStyle name="Accent6 7" xfId="2046" xr:uid="{00000000-0005-0000-0000-0000F9070000}"/>
    <cellStyle name="Accent6 7 2" xfId="2047" xr:uid="{00000000-0005-0000-0000-0000FA070000}"/>
    <cellStyle name="Accent6 7 3" xfId="2048" xr:uid="{00000000-0005-0000-0000-0000FB070000}"/>
    <cellStyle name="Accent6 7 4" xfId="2049" xr:uid="{00000000-0005-0000-0000-0000FC070000}"/>
    <cellStyle name="Accent6 7 5" xfId="2050" xr:uid="{00000000-0005-0000-0000-0000FD070000}"/>
    <cellStyle name="Accent6 7 6" xfId="2051" xr:uid="{00000000-0005-0000-0000-0000FE070000}"/>
    <cellStyle name="Accent6 7 7" xfId="2052" xr:uid="{00000000-0005-0000-0000-0000FF070000}"/>
    <cellStyle name="Accent6 8" xfId="2053" xr:uid="{00000000-0005-0000-0000-000000080000}"/>
    <cellStyle name="Accent6 8 2" xfId="2054" xr:uid="{00000000-0005-0000-0000-000001080000}"/>
    <cellStyle name="Accent6 8 3" xfId="2055" xr:uid="{00000000-0005-0000-0000-000002080000}"/>
    <cellStyle name="Accent6 8 4" xfId="2056" xr:uid="{00000000-0005-0000-0000-000003080000}"/>
    <cellStyle name="Accent6 8 5" xfId="2057" xr:uid="{00000000-0005-0000-0000-000004080000}"/>
    <cellStyle name="Accent6 8 6" xfId="2058" xr:uid="{00000000-0005-0000-0000-000005080000}"/>
    <cellStyle name="Accent6 8 7" xfId="2059" xr:uid="{00000000-0005-0000-0000-000006080000}"/>
    <cellStyle name="ANCLAS,REZONES Y SUS PARTES,DE FUNDICION,DE HIERRO O DE ACERO" xfId="2060" xr:uid="{00000000-0005-0000-0000-000007080000}"/>
    <cellStyle name="ANCLAS,REZONES Y SUS PARTES,DE FUNDICION,DE HIERRO O DE ACERO 2" xfId="2061" xr:uid="{00000000-0005-0000-0000-000008080000}"/>
    <cellStyle name="ANCLAS,REZONES Y SUS PARTES,DE FUNDICION,DE HIERRO O DE ACERO 2 2" xfId="2062" xr:uid="{00000000-0005-0000-0000-000009080000}"/>
    <cellStyle name="ANCLAS,REZONES Y SUS PARTES,DE FUNDICION,DE HIERRO O DE ACERO 2 2 2" xfId="2063" xr:uid="{00000000-0005-0000-0000-00000A080000}"/>
    <cellStyle name="ANCLAS,REZONES Y SUS PARTES,DE FUNDICION,DE HIERRO O DE ACERO 3" xfId="2064" xr:uid="{00000000-0005-0000-0000-00000B080000}"/>
    <cellStyle name="ANCLAS,REZONES Y SUS PARTES,DE FUNDICION,DE HIERRO O DE ACERO 4" xfId="2065" xr:uid="{00000000-0005-0000-0000-00000C080000}"/>
    <cellStyle name="ANCLAS,REZONES Y SUS PARTES,DE FUNDICION,DE HIERRO O DE ACERO_01Cuadros Inf  Económico Sector  Externo ENERO-2009" xfId="2066" xr:uid="{00000000-0005-0000-0000-00000D080000}"/>
    <cellStyle name="b0let" xfId="2067" xr:uid="{00000000-0005-0000-0000-00000E080000}"/>
    <cellStyle name="Bad 2" xfId="2068" xr:uid="{00000000-0005-0000-0000-00000F080000}"/>
    <cellStyle name="Bad 2 2" xfId="2069" xr:uid="{00000000-0005-0000-0000-000010080000}"/>
    <cellStyle name="Bad 2 3" xfId="2070" xr:uid="{00000000-0005-0000-0000-000011080000}"/>
    <cellStyle name="Bad 2 4" xfId="2071" xr:uid="{00000000-0005-0000-0000-000012080000}"/>
    <cellStyle name="Bad 2 5" xfId="2072" xr:uid="{00000000-0005-0000-0000-000013080000}"/>
    <cellStyle name="Bad 2 6" xfId="2073" xr:uid="{00000000-0005-0000-0000-000014080000}"/>
    <cellStyle name="Bad 2 7" xfId="2074" xr:uid="{00000000-0005-0000-0000-000015080000}"/>
    <cellStyle name="Bad 3" xfId="2075" xr:uid="{00000000-0005-0000-0000-000016080000}"/>
    <cellStyle name="Bad 3 2" xfId="2076" xr:uid="{00000000-0005-0000-0000-000017080000}"/>
    <cellStyle name="Bad 3 3" xfId="2077" xr:uid="{00000000-0005-0000-0000-000018080000}"/>
    <cellStyle name="Bad 3 4" xfId="2078" xr:uid="{00000000-0005-0000-0000-000019080000}"/>
    <cellStyle name="Bad 3 5" xfId="2079" xr:uid="{00000000-0005-0000-0000-00001A080000}"/>
    <cellStyle name="Bad 3 6" xfId="2080" xr:uid="{00000000-0005-0000-0000-00001B080000}"/>
    <cellStyle name="Bad 3 7" xfId="2081" xr:uid="{00000000-0005-0000-0000-00001C080000}"/>
    <cellStyle name="Bad 4" xfId="2082" xr:uid="{00000000-0005-0000-0000-00001D080000}"/>
    <cellStyle name="Bad 4 2" xfId="2083" xr:uid="{00000000-0005-0000-0000-00001E080000}"/>
    <cellStyle name="Bad 4 3" xfId="2084" xr:uid="{00000000-0005-0000-0000-00001F080000}"/>
    <cellStyle name="Bad 4 4" xfId="2085" xr:uid="{00000000-0005-0000-0000-000020080000}"/>
    <cellStyle name="Bad 4 5" xfId="2086" xr:uid="{00000000-0005-0000-0000-000021080000}"/>
    <cellStyle name="Bad 4 6" xfId="2087" xr:uid="{00000000-0005-0000-0000-000022080000}"/>
    <cellStyle name="Bad 4 7" xfId="2088" xr:uid="{00000000-0005-0000-0000-000023080000}"/>
    <cellStyle name="Bad 5" xfId="2089" xr:uid="{00000000-0005-0000-0000-000024080000}"/>
    <cellStyle name="Bad 5 2" xfId="2090" xr:uid="{00000000-0005-0000-0000-000025080000}"/>
    <cellStyle name="Bad 5 3" xfId="2091" xr:uid="{00000000-0005-0000-0000-000026080000}"/>
    <cellStyle name="Bad 5 4" xfId="2092" xr:uid="{00000000-0005-0000-0000-000027080000}"/>
    <cellStyle name="Bad 5 5" xfId="2093" xr:uid="{00000000-0005-0000-0000-000028080000}"/>
    <cellStyle name="Bad 5 6" xfId="2094" xr:uid="{00000000-0005-0000-0000-000029080000}"/>
    <cellStyle name="Bad 5 7" xfId="2095" xr:uid="{00000000-0005-0000-0000-00002A080000}"/>
    <cellStyle name="Bad 6" xfId="2096" xr:uid="{00000000-0005-0000-0000-00002B080000}"/>
    <cellStyle name="Bad 6 2" xfId="2097" xr:uid="{00000000-0005-0000-0000-00002C080000}"/>
    <cellStyle name="Bad 6 3" xfId="2098" xr:uid="{00000000-0005-0000-0000-00002D080000}"/>
    <cellStyle name="Bad 6 4" xfId="2099" xr:uid="{00000000-0005-0000-0000-00002E080000}"/>
    <cellStyle name="Bad 6 5" xfId="2100" xr:uid="{00000000-0005-0000-0000-00002F080000}"/>
    <cellStyle name="Bad 6 6" xfId="2101" xr:uid="{00000000-0005-0000-0000-000030080000}"/>
    <cellStyle name="Bad 6 7" xfId="2102" xr:uid="{00000000-0005-0000-0000-000031080000}"/>
    <cellStyle name="Bad 7" xfId="2103" xr:uid="{00000000-0005-0000-0000-000032080000}"/>
    <cellStyle name="Bad 7 2" xfId="2104" xr:uid="{00000000-0005-0000-0000-000033080000}"/>
    <cellStyle name="Bad 7 3" xfId="2105" xr:uid="{00000000-0005-0000-0000-000034080000}"/>
    <cellStyle name="Bad 7 4" xfId="2106" xr:uid="{00000000-0005-0000-0000-000035080000}"/>
    <cellStyle name="Bad 7 5" xfId="2107" xr:uid="{00000000-0005-0000-0000-000036080000}"/>
    <cellStyle name="Bad 7 6" xfId="2108" xr:uid="{00000000-0005-0000-0000-000037080000}"/>
    <cellStyle name="Bad 7 7" xfId="2109" xr:uid="{00000000-0005-0000-0000-000038080000}"/>
    <cellStyle name="Bad 8" xfId="2110" xr:uid="{00000000-0005-0000-0000-000039080000}"/>
    <cellStyle name="Bad 8 2" xfId="2111" xr:uid="{00000000-0005-0000-0000-00003A080000}"/>
    <cellStyle name="Bad 8 3" xfId="2112" xr:uid="{00000000-0005-0000-0000-00003B080000}"/>
    <cellStyle name="Bad 8 4" xfId="2113" xr:uid="{00000000-0005-0000-0000-00003C080000}"/>
    <cellStyle name="Bad 8 5" xfId="2114" xr:uid="{00000000-0005-0000-0000-00003D080000}"/>
    <cellStyle name="Bad 8 6" xfId="2115" xr:uid="{00000000-0005-0000-0000-00003E080000}"/>
    <cellStyle name="Bad 8 7" xfId="2116" xr:uid="{00000000-0005-0000-0000-00003F080000}"/>
    <cellStyle name="Bold" xfId="2117" xr:uid="{00000000-0005-0000-0000-000040080000}"/>
    <cellStyle name="Bol-Data" xfId="2118" xr:uid="{00000000-0005-0000-0000-000041080000}"/>
    <cellStyle name="BoldRight" xfId="2119" xr:uid="{00000000-0005-0000-0000-000042080000}"/>
    <cellStyle name="bolet" xfId="2120" xr:uid="{00000000-0005-0000-0000-000043080000}"/>
    <cellStyle name="bolet 2" xfId="2121" xr:uid="{00000000-0005-0000-0000-000044080000}"/>
    <cellStyle name="Boletim" xfId="2122" xr:uid="{00000000-0005-0000-0000-000045080000}"/>
    <cellStyle name="Boletim 2" xfId="2123" xr:uid="{00000000-0005-0000-0000-000046080000}"/>
    <cellStyle name="Bom" xfId="2124" xr:uid="{00000000-0005-0000-0000-000047080000}"/>
    <cellStyle name="Bom 2" xfId="2125" xr:uid="{00000000-0005-0000-0000-000048080000}"/>
    <cellStyle name="Buena 10" xfId="2126" xr:uid="{00000000-0005-0000-0000-000049080000}"/>
    <cellStyle name="Buena 11" xfId="2127" xr:uid="{00000000-0005-0000-0000-00004A080000}"/>
    <cellStyle name="Buena 12" xfId="2128" xr:uid="{00000000-0005-0000-0000-00004B080000}"/>
    <cellStyle name="Buena 13" xfId="2129" xr:uid="{00000000-0005-0000-0000-00004C080000}"/>
    <cellStyle name="Buena 14" xfId="2130" xr:uid="{00000000-0005-0000-0000-00004D080000}"/>
    <cellStyle name="Buena 15" xfId="2131" xr:uid="{00000000-0005-0000-0000-00004E080000}"/>
    <cellStyle name="Buena 16" xfId="2132" xr:uid="{00000000-0005-0000-0000-00004F080000}"/>
    <cellStyle name="Buena 17" xfId="2133" xr:uid="{00000000-0005-0000-0000-000050080000}"/>
    <cellStyle name="Buena 18" xfId="2134" xr:uid="{00000000-0005-0000-0000-000051080000}"/>
    <cellStyle name="Buena 19" xfId="2135" xr:uid="{00000000-0005-0000-0000-000052080000}"/>
    <cellStyle name="Buena 2" xfId="2136" xr:uid="{00000000-0005-0000-0000-000053080000}"/>
    <cellStyle name="Buena 20" xfId="2137" xr:uid="{00000000-0005-0000-0000-000054080000}"/>
    <cellStyle name="Buena 21" xfId="2138" xr:uid="{00000000-0005-0000-0000-000055080000}"/>
    <cellStyle name="Buena 22" xfId="2139" xr:uid="{00000000-0005-0000-0000-000056080000}"/>
    <cellStyle name="Buena 23" xfId="2140" xr:uid="{00000000-0005-0000-0000-000057080000}"/>
    <cellStyle name="Buena 24" xfId="2141" xr:uid="{00000000-0005-0000-0000-000058080000}"/>
    <cellStyle name="Buena 25" xfId="2142" xr:uid="{00000000-0005-0000-0000-000059080000}"/>
    <cellStyle name="Buena 26" xfId="2143" xr:uid="{00000000-0005-0000-0000-00005A080000}"/>
    <cellStyle name="Buena 27" xfId="2144" xr:uid="{00000000-0005-0000-0000-00005B080000}"/>
    <cellStyle name="Buena 28" xfId="2145" xr:uid="{00000000-0005-0000-0000-00005C080000}"/>
    <cellStyle name="Buena 29" xfId="2146" xr:uid="{00000000-0005-0000-0000-00005D080000}"/>
    <cellStyle name="Buena 3" xfId="2147" xr:uid="{00000000-0005-0000-0000-00005E080000}"/>
    <cellStyle name="Buena 30" xfId="2148" xr:uid="{00000000-0005-0000-0000-00005F080000}"/>
    <cellStyle name="Buena 31" xfId="2149" xr:uid="{00000000-0005-0000-0000-000060080000}"/>
    <cellStyle name="Buena 32" xfId="2150" xr:uid="{00000000-0005-0000-0000-000061080000}"/>
    <cellStyle name="Buena 33" xfId="2151" xr:uid="{00000000-0005-0000-0000-000062080000}"/>
    <cellStyle name="Buena 34" xfId="2152" xr:uid="{00000000-0005-0000-0000-000063080000}"/>
    <cellStyle name="Buena 35" xfId="2153" xr:uid="{00000000-0005-0000-0000-000064080000}"/>
    <cellStyle name="Buena 36" xfId="2154" xr:uid="{00000000-0005-0000-0000-000065080000}"/>
    <cellStyle name="Buena 37" xfId="2155" xr:uid="{00000000-0005-0000-0000-000066080000}"/>
    <cellStyle name="Buena 38" xfId="2156" xr:uid="{00000000-0005-0000-0000-000067080000}"/>
    <cellStyle name="Buena 39" xfId="2157" xr:uid="{00000000-0005-0000-0000-000068080000}"/>
    <cellStyle name="Buena 4" xfId="2158" xr:uid="{00000000-0005-0000-0000-000069080000}"/>
    <cellStyle name="Buena 40" xfId="2159" xr:uid="{00000000-0005-0000-0000-00006A080000}"/>
    <cellStyle name="Buena 41" xfId="2160" xr:uid="{00000000-0005-0000-0000-00006B080000}"/>
    <cellStyle name="Buena 42" xfId="2161" xr:uid="{00000000-0005-0000-0000-00006C080000}"/>
    <cellStyle name="Buena 43" xfId="2162" xr:uid="{00000000-0005-0000-0000-00006D080000}"/>
    <cellStyle name="Buena 44" xfId="2163" xr:uid="{00000000-0005-0000-0000-00006E080000}"/>
    <cellStyle name="Buena 45" xfId="2164" xr:uid="{00000000-0005-0000-0000-00006F080000}"/>
    <cellStyle name="Buena 46" xfId="2165" xr:uid="{00000000-0005-0000-0000-000070080000}"/>
    <cellStyle name="Buena 47" xfId="2166" xr:uid="{00000000-0005-0000-0000-000071080000}"/>
    <cellStyle name="Buena 5" xfId="2167" xr:uid="{00000000-0005-0000-0000-000072080000}"/>
    <cellStyle name="Buena 6" xfId="2168" xr:uid="{00000000-0005-0000-0000-000073080000}"/>
    <cellStyle name="Buena 7" xfId="2169" xr:uid="{00000000-0005-0000-0000-000074080000}"/>
    <cellStyle name="Buena 8" xfId="2170" xr:uid="{00000000-0005-0000-0000-000075080000}"/>
    <cellStyle name="Buena 9" xfId="2171" xr:uid="{00000000-0005-0000-0000-000076080000}"/>
    <cellStyle name="Calculation 2" xfId="2172" xr:uid="{00000000-0005-0000-0000-000077080000}"/>
    <cellStyle name="Calculation 2 2" xfId="2173" xr:uid="{00000000-0005-0000-0000-000078080000}"/>
    <cellStyle name="Calculation 2 3" xfId="2174" xr:uid="{00000000-0005-0000-0000-000079080000}"/>
    <cellStyle name="Calculation 2 4" xfId="2175" xr:uid="{00000000-0005-0000-0000-00007A080000}"/>
    <cellStyle name="Calculation 2 5" xfId="2176" xr:uid="{00000000-0005-0000-0000-00007B080000}"/>
    <cellStyle name="Calculation 2 6" xfId="2177" xr:uid="{00000000-0005-0000-0000-00007C080000}"/>
    <cellStyle name="Calculation 2 7" xfId="2178" xr:uid="{00000000-0005-0000-0000-00007D080000}"/>
    <cellStyle name="Calculation 3" xfId="2179" xr:uid="{00000000-0005-0000-0000-00007E080000}"/>
    <cellStyle name="Calculation 3 2" xfId="2180" xr:uid="{00000000-0005-0000-0000-00007F080000}"/>
    <cellStyle name="Calculation 3 3" xfId="2181" xr:uid="{00000000-0005-0000-0000-000080080000}"/>
    <cellStyle name="Calculation 3 4" xfId="2182" xr:uid="{00000000-0005-0000-0000-000081080000}"/>
    <cellStyle name="Calculation 3 5" xfId="2183" xr:uid="{00000000-0005-0000-0000-000082080000}"/>
    <cellStyle name="Calculation 3 6" xfId="2184" xr:uid="{00000000-0005-0000-0000-000083080000}"/>
    <cellStyle name="Calculation 3 7" xfId="2185" xr:uid="{00000000-0005-0000-0000-000084080000}"/>
    <cellStyle name="Calculation 4" xfId="2186" xr:uid="{00000000-0005-0000-0000-000085080000}"/>
    <cellStyle name="Calculation 4 2" xfId="2187" xr:uid="{00000000-0005-0000-0000-000086080000}"/>
    <cellStyle name="Calculation 4 3" xfId="2188" xr:uid="{00000000-0005-0000-0000-000087080000}"/>
    <cellStyle name="Calculation 4 4" xfId="2189" xr:uid="{00000000-0005-0000-0000-000088080000}"/>
    <cellStyle name="Calculation 4 5" xfId="2190" xr:uid="{00000000-0005-0000-0000-000089080000}"/>
    <cellStyle name="Calculation 4 6" xfId="2191" xr:uid="{00000000-0005-0000-0000-00008A080000}"/>
    <cellStyle name="Calculation 4 7" xfId="2192" xr:uid="{00000000-0005-0000-0000-00008B080000}"/>
    <cellStyle name="Calculation 5" xfId="2193" xr:uid="{00000000-0005-0000-0000-00008C080000}"/>
    <cellStyle name="Calculation 5 2" xfId="2194" xr:uid="{00000000-0005-0000-0000-00008D080000}"/>
    <cellStyle name="Calculation 5 3" xfId="2195" xr:uid="{00000000-0005-0000-0000-00008E080000}"/>
    <cellStyle name="Calculation 5 4" xfId="2196" xr:uid="{00000000-0005-0000-0000-00008F080000}"/>
    <cellStyle name="Calculation 5 5" xfId="2197" xr:uid="{00000000-0005-0000-0000-000090080000}"/>
    <cellStyle name="Calculation 5 6" xfId="2198" xr:uid="{00000000-0005-0000-0000-000091080000}"/>
    <cellStyle name="Calculation 5 7" xfId="2199" xr:uid="{00000000-0005-0000-0000-000092080000}"/>
    <cellStyle name="Calculation 6" xfId="2200" xr:uid="{00000000-0005-0000-0000-000093080000}"/>
    <cellStyle name="Calculation 6 2" xfId="2201" xr:uid="{00000000-0005-0000-0000-000094080000}"/>
    <cellStyle name="Calculation 6 3" xfId="2202" xr:uid="{00000000-0005-0000-0000-000095080000}"/>
    <cellStyle name="Calculation 6 4" xfId="2203" xr:uid="{00000000-0005-0000-0000-000096080000}"/>
    <cellStyle name="Calculation 6 5" xfId="2204" xr:uid="{00000000-0005-0000-0000-000097080000}"/>
    <cellStyle name="Calculation 6 6" xfId="2205" xr:uid="{00000000-0005-0000-0000-000098080000}"/>
    <cellStyle name="Calculation 6 7" xfId="2206" xr:uid="{00000000-0005-0000-0000-000099080000}"/>
    <cellStyle name="Calculation 7" xfId="2207" xr:uid="{00000000-0005-0000-0000-00009A080000}"/>
    <cellStyle name="Calculation 7 2" xfId="2208" xr:uid="{00000000-0005-0000-0000-00009B080000}"/>
    <cellStyle name="Calculation 7 3" xfId="2209" xr:uid="{00000000-0005-0000-0000-00009C080000}"/>
    <cellStyle name="Calculation 7 4" xfId="2210" xr:uid="{00000000-0005-0000-0000-00009D080000}"/>
    <cellStyle name="Calculation 7 5" xfId="2211" xr:uid="{00000000-0005-0000-0000-00009E080000}"/>
    <cellStyle name="Calculation 7 6" xfId="2212" xr:uid="{00000000-0005-0000-0000-00009F080000}"/>
    <cellStyle name="Calculation 7 7" xfId="2213" xr:uid="{00000000-0005-0000-0000-0000A0080000}"/>
    <cellStyle name="Calculation 8" xfId="2214" xr:uid="{00000000-0005-0000-0000-0000A1080000}"/>
    <cellStyle name="Calculation 8 2" xfId="2215" xr:uid="{00000000-0005-0000-0000-0000A2080000}"/>
    <cellStyle name="Calculation 8 3" xfId="2216" xr:uid="{00000000-0005-0000-0000-0000A3080000}"/>
    <cellStyle name="Calculation 8 4" xfId="2217" xr:uid="{00000000-0005-0000-0000-0000A4080000}"/>
    <cellStyle name="Calculation 8 5" xfId="2218" xr:uid="{00000000-0005-0000-0000-0000A5080000}"/>
    <cellStyle name="Calculation 8 6" xfId="2219" xr:uid="{00000000-0005-0000-0000-0000A6080000}"/>
    <cellStyle name="Calculation 8 7" xfId="2220" xr:uid="{00000000-0005-0000-0000-0000A7080000}"/>
    <cellStyle name="Cálculo 10" xfId="2221" xr:uid="{00000000-0005-0000-0000-0000A8080000}"/>
    <cellStyle name="Cálculo 11" xfId="2222" xr:uid="{00000000-0005-0000-0000-0000A9080000}"/>
    <cellStyle name="Cálculo 12" xfId="2223" xr:uid="{00000000-0005-0000-0000-0000AA080000}"/>
    <cellStyle name="Cálculo 13" xfId="2224" xr:uid="{00000000-0005-0000-0000-0000AB080000}"/>
    <cellStyle name="Cálculo 14" xfId="2225" xr:uid="{00000000-0005-0000-0000-0000AC080000}"/>
    <cellStyle name="Cálculo 15" xfId="2226" xr:uid="{00000000-0005-0000-0000-0000AD080000}"/>
    <cellStyle name="Cálculo 16" xfId="2227" xr:uid="{00000000-0005-0000-0000-0000AE080000}"/>
    <cellStyle name="Cálculo 17" xfId="2228" xr:uid="{00000000-0005-0000-0000-0000AF080000}"/>
    <cellStyle name="Cálculo 18" xfId="2229" xr:uid="{00000000-0005-0000-0000-0000B0080000}"/>
    <cellStyle name="Cálculo 19" xfId="2230" xr:uid="{00000000-0005-0000-0000-0000B1080000}"/>
    <cellStyle name="Cálculo 2" xfId="2231" xr:uid="{00000000-0005-0000-0000-0000B2080000}"/>
    <cellStyle name="Cálculo 20" xfId="2232" xr:uid="{00000000-0005-0000-0000-0000B3080000}"/>
    <cellStyle name="Cálculo 21" xfId="2233" xr:uid="{00000000-0005-0000-0000-0000B4080000}"/>
    <cellStyle name="Cálculo 22" xfId="2234" xr:uid="{00000000-0005-0000-0000-0000B5080000}"/>
    <cellStyle name="Cálculo 23" xfId="2235" xr:uid="{00000000-0005-0000-0000-0000B6080000}"/>
    <cellStyle name="Cálculo 24" xfId="2236" xr:uid="{00000000-0005-0000-0000-0000B7080000}"/>
    <cellStyle name="Cálculo 25" xfId="2237" xr:uid="{00000000-0005-0000-0000-0000B8080000}"/>
    <cellStyle name="Cálculo 26" xfId="2238" xr:uid="{00000000-0005-0000-0000-0000B9080000}"/>
    <cellStyle name="Cálculo 27" xfId="2239" xr:uid="{00000000-0005-0000-0000-0000BA080000}"/>
    <cellStyle name="Cálculo 28" xfId="2240" xr:uid="{00000000-0005-0000-0000-0000BB080000}"/>
    <cellStyle name="Cálculo 29" xfId="2241" xr:uid="{00000000-0005-0000-0000-0000BC080000}"/>
    <cellStyle name="Cálculo 3" xfId="2242" xr:uid="{00000000-0005-0000-0000-0000BD080000}"/>
    <cellStyle name="Cálculo 30" xfId="2243" xr:uid="{00000000-0005-0000-0000-0000BE080000}"/>
    <cellStyle name="Cálculo 31" xfId="2244" xr:uid="{00000000-0005-0000-0000-0000BF080000}"/>
    <cellStyle name="Cálculo 32" xfId="2245" xr:uid="{00000000-0005-0000-0000-0000C0080000}"/>
    <cellStyle name="Cálculo 33" xfId="2246" xr:uid="{00000000-0005-0000-0000-0000C1080000}"/>
    <cellStyle name="Cálculo 34" xfId="2247" xr:uid="{00000000-0005-0000-0000-0000C2080000}"/>
    <cellStyle name="Cálculo 35" xfId="2248" xr:uid="{00000000-0005-0000-0000-0000C3080000}"/>
    <cellStyle name="Cálculo 36" xfId="2249" xr:uid="{00000000-0005-0000-0000-0000C4080000}"/>
    <cellStyle name="Cálculo 37" xfId="2250" xr:uid="{00000000-0005-0000-0000-0000C5080000}"/>
    <cellStyle name="Cálculo 38" xfId="2251" xr:uid="{00000000-0005-0000-0000-0000C6080000}"/>
    <cellStyle name="Cálculo 39" xfId="2252" xr:uid="{00000000-0005-0000-0000-0000C7080000}"/>
    <cellStyle name="Cálculo 4" xfId="2253" xr:uid="{00000000-0005-0000-0000-0000C8080000}"/>
    <cellStyle name="Cálculo 40" xfId="2254" xr:uid="{00000000-0005-0000-0000-0000C9080000}"/>
    <cellStyle name="Cálculo 41" xfId="2255" xr:uid="{00000000-0005-0000-0000-0000CA080000}"/>
    <cellStyle name="Cálculo 42" xfId="2256" xr:uid="{00000000-0005-0000-0000-0000CB080000}"/>
    <cellStyle name="Cálculo 43" xfId="2257" xr:uid="{00000000-0005-0000-0000-0000CC080000}"/>
    <cellStyle name="Cálculo 44" xfId="2258" xr:uid="{00000000-0005-0000-0000-0000CD080000}"/>
    <cellStyle name="Cálculo 45" xfId="2259" xr:uid="{00000000-0005-0000-0000-0000CE080000}"/>
    <cellStyle name="Cálculo 46" xfId="2260" xr:uid="{00000000-0005-0000-0000-0000CF080000}"/>
    <cellStyle name="Cálculo 47" xfId="2261" xr:uid="{00000000-0005-0000-0000-0000D0080000}"/>
    <cellStyle name="Cálculo 5" xfId="2262" xr:uid="{00000000-0005-0000-0000-0000D1080000}"/>
    <cellStyle name="Cálculo 6" xfId="2263" xr:uid="{00000000-0005-0000-0000-0000D2080000}"/>
    <cellStyle name="Cálculo 7" xfId="2264" xr:uid="{00000000-0005-0000-0000-0000D3080000}"/>
    <cellStyle name="Cálculo 8" xfId="2265" xr:uid="{00000000-0005-0000-0000-0000D4080000}"/>
    <cellStyle name="Cálculo 9" xfId="2266" xr:uid="{00000000-0005-0000-0000-0000D5080000}"/>
    <cellStyle name="Celda de comprobación 10" xfId="2267" xr:uid="{00000000-0005-0000-0000-0000D6080000}"/>
    <cellStyle name="Celda de comprobación 11" xfId="2268" xr:uid="{00000000-0005-0000-0000-0000D7080000}"/>
    <cellStyle name="Celda de comprobación 12" xfId="2269" xr:uid="{00000000-0005-0000-0000-0000D8080000}"/>
    <cellStyle name="Celda de comprobación 13" xfId="2270" xr:uid="{00000000-0005-0000-0000-0000D9080000}"/>
    <cellStyle name="Celda de comprobación 14" xfId="2271" xr:uid="{00000000-0005-0000-0000-0000DA080000}"/>
    <cellStyle name="Celda de comprobación 15" xfId="2272" xr:uid="{00000000-0005-0000-0000-0000DB080000}"/>
    <cellStyle name="Celda de comprobación 16" xfId="2273" xr:uid="{00000000-0005-0000-0000-0000DC080000}"/>
    <cellStyle name="Celda de comprobación 17" xfId="2274" xr:uid="{00000000-0005-0000-0000-0000DD080000}"/>
    <cellStyle name="Celda de comprobación 18" xfId="2275" xr:uid="{00000000-0005-0000-0000-0000DE080000}"/>
    <cellStyle name="Celda de comprobación 19" xfId="2276" xr:uid="{00000000-0005-0000-0000-0000DF080000}"/>
    <cellStyle name="Celda de comprobación 2" xfId="2277" xr:uid="{00000000-0005-0000-0000-0000E0080000}"/>
    <cellStyle name="Celda de comprobación 20" xfId="2278" xr:uid="{00000000-0005-0000-0000-0000E1080000}"/>
    <cellStyle name="Celda de comprobación 21" xfId="2279" xr:uid="{00000000-0005-0000-0000-0000E2080000}"/>
    <cellStyle name="Celda de comprobación 22" xfId="2280" xr:uid="{00000000-0005-0000-0000-0000E3080000}"/>
    <cellStyle name="Celda de comprobación 23" xfId="2281" xr:uid="{00000000-0005-0000-0000-0000E4080000}"/>
    <cellStyle name="Celda de comprobación 24" xfId="2282" xr:uid="{00000000-0005-0000-0000-0000E5080000}"/>
    <cellStyle name="Celda de comprobación 25" xfId="2283" xr:uid="{00000000-0005-0000-0000-0000E6080000}"/>
    <cellStyle name="Celda de comprobación 26" xfId="2284" xr:uid="{00000000-0005-0000-0000-0000E7080000}"/>
    <cellStyle name="Celda de comprobación 27" xfId="2285" xr:uid="{00000000-0005-0000-0000-0000E8080000}"/>
    <cellStyle name="Celda de comprobación 28" xfId="2286" xr:uid="{00000000-0005-0000-0000-0000E9080000}"/>
    <cellStyle name="Celda de comprobación 29" xfId="2287" xr:uid="{00000000-0005-0000-0000-0000EA080000}"/>
    <cellStyle name="Celda de comprobación 3" xfId="2288" xr:uid="{00000000-0005-0000-0000-0000EB080000}"/>
    <cellStyle name="Celda de comprobación 30" xfId="2289" xr:uid="{00000000-0005-0000-0000-0000EC080000}"/>
    <cellStyle name="Celda de comprobación 31" xfId="2290" xr:uid="{00000000-0005-0000-0000-0000ED080000}"/>
    <cellStyle name="Celda de comprobación 32" xfId="2291" xr:uid="{00000000-0005-0000-0000-0000EE080000}"/>
    <cellStyle name="Celda de comprobación 33" xfId="2292" xr:uid="{00000000-0005-0000-0000-0000EF080000}"/>
    <cellStyle name="Celda de comprobación 34" xfId="2293" xr:uid="{00000000-0005-0000-0000-0000F0080000}"/>
    <cellStyle name="Celda de comprobación 35" xfId="2294" xr:uid="{00000000-0005-0000-0000-0000F1080000}"/>
    <cellStyle name="Celda de comprobación 36" xfId="2295" xr:uid="{00000000-0005-0000-0000-0000F2080000}"/>
    <cellStyle name="Celda de comprobación 37" xfId="2296" xr:uid="{00000000-0005-0000-0000-0000F3080000}"/>
    <cellStyle name="Celda de comprobación 38" xfId="2297" xr:uid="{00000000-0005-0000-0000-0000F4080000}"/>
    <cellStyle name="Celda de comprobación 39" xfId="2298" xr:uid="{00000000-0005-0000-0000-0000F5080000}"/>
    <cellStyle name="Celda de comprobación 4" xfId="2299" xr:uid="{00000000-0005-0000-0000-0000F6080000}"/>
    <cellStyle name="Celda de comprobación 40" xfId="2300" xr:uid="{00000000-0005-0000-0000-0000F7080000}"/>
    <cellStyle name="Celda de comprobación 41" xfId="2301" xr:uid="{00000000-0005-0000-0000-0000F8080000}"/>
    <cellStyle name="Celda de comprobación 42" xfId="2302" xr:uid="{00000000-0005-0000-0000-0000F9080000}"/>
    <cellStyle name="Celda de comprobación 43" xfId="2303" xr:uid="{00000000-0005-0000-0000-0000FA080000}"/>
    <cellStyle name="Celda de comprobación 44" xfId="2304" xr:uid="{00000000-0005-0000-0000-0000FB080000}"/>
    <cellStyle name="Celda de comprobación 45" xfId="2305" xr:uid="{00000000-0005-0000-0000-0000FC080000}"/>
    <cellStyle name="Celda de comprobación 46" xfId="2306" xr:uid="{00000000-0005-0000-0000-0000FD080000}"/>
    <cellStyle name="Celda de comprobación 47" xfId="2307" xr:uid="{00000000-0005-0000-0000-0000FE080000}"/>
    <cellStyle name="Celda de comprobación 5" xfId="2308" xr:uid="{00000000-0005-0000-0000-0000FF080000}"/>
    <cellStyle name="Celda de comprobación 6" xfId="2309" xr:uid="{00000000-0005-0000-0000-000000090000}"/>
    <cellStyle name="Celda de comprobación 7" xfId="2310" xr:uid="{00000000-0005-0000-0000-000001090000}"/>
    <cellStyle name="Celda de comprobación 8" xfId="2311" xr:uid="{00000000-0005-0000-0000-000002090000}"/>
    <cellStyle name="Celda de comprobación 9" xfId="2312" xr:uid="{00000000-0005-0000-0000-000003090000}"/>
    <cellStyle name="Celda vinculada 10" xfId="2313" xr:uid="{00000000-0005-0000-0000-000004090000}"/>
    <cellStyle name="Celda vinculada 11" xfId="2314" xr:uid="{00000000-0005-0000-0000-000005090000}"/>
    <cellStyle name="Celda vinculada 12" xfId="2315" xr:uid="{00000000-0005-0000-0000-000006090000}"/>
    <cellStyle name="Celda vinculada 13" xfId="2316" xr:uid="{00000000-0005-0000-0000-000007090000}"/>
    <cellStyle name="Celda vinculada 14" xfId="2317" xr:uid="{00000000-0005-0000-0000-000008090000}"/>
    <cellStyle name="Celda vinculada 15" xfId="2318" xr:uid="{00000000-0005-0000-0000-000009090000}"/>
    <cellStyle name="Celda vinculada 16" xfId="2319" xr:uid="{00000000-0005-0000-0000-00000A090000}"/>
    <cellStyle name="Celda vinculada 17" xfId="2320" xr:uid="{00000000-0005-0000-0000-00000B090000}"/>
    <cellStyle name="Celda vinculada 18" xfId="2321" xr:uid="{00000000-0005-0000-0000-00000C090000}"/>
    <cellStyle name="Celda vinculada 19" xfId="2322" xr:uid="{00000000-0005-0000-0000-00000D090000}"/>
    <cellStyle name="Celda vinculada 2" xfId="2323" xr:uid="{00000000-0005-0000-0000-00000E090000}"/>
    <cellStyle name="Celda vinculada 20" xfId="2324" xr:uid="{00000000-0005-0000-0000-00000F090000}"/>
    <cellStyle name="Celda vinculada 21" xfId="2325" xr:uid="{00000000-0005-0000-0000-000010090000}"/>
    <cellStyle name="Celda vinculada 22" xfId="2326" xr:uid="{00000000-0005-0000-0000-000011090000}"/>
    <cellStyle name="Celda vinculada 23" xfId="2327" xr:uid="{00000000-0005-0000-0000-000012090000}"/>
    <cellStyle name="Celda vinculada 24" xfId="2328" xr:uid="{00000000-0005-0000-0000-000013090000}"/>
    <cellStyle name="Celda vinculada 25" xfId="2329" xr:uid="{00000000-0005-0000-0000-000014090000}"/>
    <cellStyle name="Celda vinculada 26" xfId="2330" xr:uid="{00000000-0005-0000-0000-000015090000}"/>
    <cellStyle name="Celda vinculada 27" xfId="2331" xr:uid="{00000000-0005-0000-0000-000016090000}"/>
    <cellStyle name="Celda vinculada 28" xfId="2332" xr:uid="{00000000-0005-0000-0000-000017090000}"/>
    <cellStyle name="Celda vinculada 29" xfId="2333" xr:uid="{00000000-0005-0000-0000-000018090000}"/>
    <cellStyle name="Celda vinculada 3" xfId="2334" xr:uid="{00000000-0005-0000-0000-000019090000}"/>
    <cellStyle name="Celda vinculada 30" xfId="2335" xr:uid="{00000000-0005-0000-0000-00001A090000}"/>
    <cellStyle name="Celda vinculada 31" xfId="2336" xr:uid="{00000000-0005-0000-0000-00001B090000}"/>
    <cellStyle name="Celda vinculada 32" xfId="2337" xr:uid="{00000000-0005-0000-0000-00001C090000}"/>
    <cellStyle name="Celda vinculada 33" xfId="2338" xr:uid="{00000000-0005-0000-0000-00001D090000}"/>
    <cellStyle name="Celda vinculada 34" xfId="2339" xr:uid="{00000000-0005-0000-0000-00001E090000}"/>
    <cellStyle name="Celda vinculada 35" xfId="2340" xr:uid="{00000000-0005-0000-0000-00001F090000}"/>
    <cellStyle name="Celda vinculada 36" xfId="2341" xr:uid="{00000000-0005-0000-0000-000020090000}"/>
    <cellStyle name="Celda vinculada 37" xfId="2342" xr:uid="{00000000-0005-0000-0000-000021090000}"/>
    <cellStyle name="Celda vinculada 38" xfId="2343" xr:uid="{00000000-0005-0000-0000-000022090000}"/>
    <cellStyle name="Celda vinculada 39" xfId="2344" xr:uid="{00000000-0005-0000-0000-000023090000}"/>
    <cellStyle name="Celda vinculada 4" xfId="2345" xr:uid="{00000000-0005-0000-0000-000024090000}"/>
    <cellStyle name="Celda vinculada 40" xfId="2346" xr:uid="{00000000-0005-0000-0000-000025090000}"/>
    <cellStyle name="Celda vinculada 41" xfId="2347" xr:uid="{00000000-0005-0000-0000-000026090000}"/>
    <cellStyle name="Celda vinculada 42" xfId="2348" xr:uid="{00000000-0005-0000-0000-000027090000}"/>
    <cellStyle name="Celda vinculada 43" xfId="2349" xr:uid="{00000000-0005-0000-0000-000028090000}"/>
    <cellStyle name="Celda vinculada 44" xfId="2350" xr:uid="{00000000-0005-0000-0000-000029090000}"/>
    <cellStyle name="Celda vinculada 45" xfId="2351" xr:uid="{00000000-0005-0000-0000-00002A090000}"/>
    <cellStyle name="Celda vinculada 46" xfId="2352" xr:uid="{00000000-0005-0000-0000-00002B090000}"/>
    <cellStyle name="Celda vinculada 47" xfId="2353" xr:uid="{00000000-0005-0000-0000-00002C090000}"/>
    <cellStyle name="Celda vinculada 5" xfId="2354" xr:uid="{00000000-0005-0000-0000-00002D090000}"/>
    <cellStyle name="Celda vinculada 6" xfId="2355" xr:uid="{00000000-0005-0000-0000-00002E090000}"/>
    <cellStyle name="Celda vinculada 7" xfId="2356" xr:uid="{00000000-0005-0000-0000-00002F090000}"/>
    <cellStyle name="Celda vinculada 8" xfId="2357" xr:uid="{00000000-0005-0000-0000-000030090000}"/>
    <cellStyle name="Celda vinculada 9" xfId="2358" xr:uid="{00000000-0005-0000-0000-000031090000}"/>
    <cellStyle name="Célula de Verificação" xfId="2359" xr:uid="{00000000-0005-0000-0000-000032090000}"/>
    <cellStyle name="Célula de Verificação 2" xfId="2360" xr:uid="{00000000-0005-0000-0000-000033090000}"/>
    <cellStyle name="Célula Vinculada" xfId="2361" xr:uid="{00000000-0005-0000-0000-000034090000}"/>
    <cellStyle name="Célula Vinculada 2" xfId="2362" xr:uid="{00000000-0005-0000-0000-000035090000}"/>
    <cellStyle name="Check Cell 2" xfId="2363" xr:uid="{00000000-0005-0000-0000-000036090000}"/>
    <cellStyle name="Check Cell 2 2" xfId="2364" xr:uid="{00000000-0005-0000-0000-000037090000}"/>
    <cellStyle name="Check Cell 2 3" xfId="2365" xr:uid="{00000000-0005-0000-0000-000038090000}"/>
    <cellStyle name="Check Cell 2 4" xfId="2366" xr:uid="{00000000-0005-0000-0000-000039090000}"/>
    <cellStyle name="Check Cell 2 5" xfId="2367" xr:uid="{00000000-0005-0000-0000-00003A090000}"/>
    <cellStyle name="Check Cell 2 6" xfId="2368" xr:uid="{00000000-0005-0000-0000-00003B090000}"/>
    <cellStyle name="Check Cell 2 7" xfId="2369" xr:uid="{00000000-0005-0000-0000-00003C090000}"/>
    <cellStyle name="Check Cell 3" xfId="2370" xr:uid="{00000000-0005-0000-0000-00003D090000}"/>
    <cellStyle name="Check Cell 3 2" xfId="2371" xr:uid="{00000000-0005-0000-0000-00003E090000}"/>
    <cellStyle name="Check Cell 3 3" xfId="2372" xr:uid="{00000000-0005-0000-0000-00003F090000}"/>
    <cellStyle name="Check Cell 3 4" xfId="2373" xr:uid="{00000000-0005-0000-0000-000040090000}"/>
    <cellStyle name="Check Cell 3 5" xfId="2374" xr:uid="{00000000-0005-0000-0000-000041090000}"/>
    <cellStyle name="Check Cell 3 6" xfId="2375" xr:uid="{00000000-0005-0000-0000-000042090000}"/>
    <cellStyle name="Check Cell 3 7" xfId="2376" xr:uid="{00000000-0005-0000-0000-000043090000}"/>
    <cellStyle name="Check Cell 4" xfId="2377" xr:uid="{00000000-0005-0000-0000-000044090000}"/>
    <cellStyle name="Check Cell 4 2" xfId="2378" xr:uid="{00000000-0005-0000-0000-000045090000}"/>
    <cellStyle name="Check Cell 4 3" xfId="2379" xr:uid="{00000000-0005-0000-0000-000046090000}"/>
    <cellStyle name="Check Cell 4 4" xfId="2380" xr:uid="{00000000-0005-0000-0000-000047090000}"/>
    <cellStyle name="Check Cell 4 5" xfId="2381" xr:uid="{00000000-0005-0000-0000-000048090000}"/>
    <cellStyle name="Check Cell 4 6" xfId="2382" xr:uid="{00000000-0005-0000-0000-000049090000}"/>
    <cellStyle name="Check Cell 4 7" xfId="2383" xr:uid="{00000000-0005-0000-0000-00004A090000}"/>
    <cellStyle name="Check Cell 5" xfId="2384" xr:uid="{00000000-0005-0000-0000-00004B090000}"/>
    <cellStyle name="Check Cell 5 2" xfId="2385" xr:uid="{00000000-0005-0000-0000-00004C090000}"/>
    <cellStyle name="Check Cell 5 3" xfId="2386" xr:uid="{00000000-0005-0000-0000-00004D090000}"/>
    <cellStyle name="Check Cell 5 4" xfId="2387" xr:uid="{00000000-0005-0000-0000-00004E090000}"/>
    <cellStyle name="Check Cell 5 5" xfId="2388" xr:uid="{00000000-0005-0000-0000-00004F090000}"/>
    <cellStyle name="Check Cell 5 6" xfId="2389" xr:uid="{00000000-0005-0000-0000-000050090000}"/>
    <cellStyle name="Check Cell 5 7" xfId="2390" xr:uid="{00000000-0005-0000-0000-000051090000}"/>
    <cellStyle name="clsAltData" xfId="2391" xr:uid="{00000000-0005-0000-0000-000052090000}"/>
    <cellStyle name="clsColumnHeader" xfId="2392" xr:uid="{00000000-0005-0000-0000-000053090000}"/>
    <cellStyle name="clsData" xfId="2393" xr:uid="{00000000-0005-0000-0000-000054090000}"/>
    <cellStyle name="clsDefault" xfId="2394" xr:uid="{00000000-0005-0000-0000-000055090000}"/>
    <cellStyle name="clsDefault 2" xfId="2395" xr:uid="{00000000-0005-0000-0000-000056090000}"/>
    <cellStyle name="clsDefault 2 2" xfId="2396" xr:uid="{00000000-0005-0000-0000-000057090000}"/>
    <cellStyle name="clsDefault 3" xfId="2397" xr:uid="{00000000-0005-0000-0000-000058090000}"/>
    <cellStyle name="clsDefault 3 2" xfId="2398" xr:uid="{00000000-0005-0000-0000-000059090000}"/>
    <cellStyle name="clsDefault 4" xfId="2399" xr:uid="{00000000-0005-0000-0000-00005A090000}"/>
    <cellStyle name="clsDefault 5" xfId="2400" xr:uid="{00000000-0005-0000-0000-00005B090000}"/>
    <cellStyle name="clsDefault 6" xfId="2401" xr:uid="{00000000-0005-0000-0000-00005C090000}"/>
    <cellStyle name="clsDefault 7" xfId="2402" xr:uid="{00000000-0005-0000-0000-00005D090000}"/>
    <cellStyle name="clsDefault_ContasExternas" xfId="2403" xr:uid="{00000000-0005-0000-0000-00005E090000}"/>
    <cellStyle name="clsIndexTableTitle" xfId="2404" xr:uid="{00000000-0005-0000-0000-00005F090000}"/>
    <cellStyle name="clsReportFooter" xfId="2405" xr:uid="{00000000-0005-0000-0000-000060090000}"/>
    <cellStyle name="clsReportHeader" xfId="2406" xr:uid="{00000000-0005-0000-0000-000061090000}"/>
    <cellStyle name="clsRowHeader" xfId="2407" xr:uid="{00000000-0005-0000-0000-000062090000}"/>
    <cellStyle name="clsScale" xfId="2408" xr:uid="{00000000-0005-0000-0000-000063090000}"/>
    <cellStyle name="Comma 2" xfId="2409" xr:uid="{00000000-0005-0000-0000-000064090000}"/>
    <cellStyle name="Comma 2 2" xfId="2410" xr:uid="{00000000-0005-0000-0000-000065090000}"/>
    <cellStyle name="Comma 2 2 2" xfId="4521" xr:uid="{9CF8F4D2-A356-4BF2-92D4-9BC004D8004E}"/>
    <cellStyle name="Comma 2 3" xfId="4520" xr:uid="{C5202A34-0807-4AD7-BAF6-D3C1A51FC3A0}"/>
    <cellStyle name="Comma 3" xfId="2411" xr:uid="{00000000-0005-0000-0000-000066090000}"/>
    <cellStyle name="Comma 3 2" xfId="4522" xr:uid="{C4704F85-EB4D-4D4A-9CED-6DD793977F8B}"/>
    <cellStyle name="Comma 4" xfId="2412" xr:uid="{00000000-0005-0000-0000-000067090000}"/>
    <cellStyle name="Comma 4 2" xfId="4523" xr:uid="{8D779306-ABB7-4233-9AB3-F86845180193}"/>
    <cellStyle name="Comma 5" xfId="4" xr:uid="{00000000-0005-0000-0000-000068090000}"/>
    <cellStyle name="Comma 5 10" xfId="2413" xr:uid="{00000000-0005-0000-0000-000069090000}"/>
    <cellStyle name="Comma 5 10 2" xfId="4524" xr:uid="{EE4BFBEB-F992-49C9-9613-BCB27D93F7EA}"/>
    <cellStyle name="Comma 5 11" xfId="2414" xr:uid="{00000000-0005-0000-0000-00006A090000}"/>
    <cellStyle name="Comma 5 11 2" xfId="4525" xr:uid="{6E5011B8-02ED-471E-957F-64D4E9AE143A}"/>
    <cellStyle name="Comma 5 12" xfId="4516" xr:uid="{C8236060-3D7E-4137-80DB-0BAFA3EE4E7B}"/>
    <cellStyle name="Comma 5 2" xfId="2415" xr:uid="{00000000-0005-0000-0000-00006B090000}"/>
    <cellStyle name="Comma 5 2 2" xfId="4526" xr:uid="{4A515B8E-FD5D-44AB-ADE8-AA2A8379222A}"/>
    <cellStyle name="Comma 5 3" xfId="2416" xr:uid="{00000000-0005-0000-0000-00006C090000}"/>
    <cellStyle name="Comma 5 3 2" xfId="4527" xr:uid="{75850730-548C-46DD-BDA7-89BD784C2734}"/>
    <cellStyle name="Comma 5 4" xfId="2417" xr:uid="{00000000-0005-0000-0000-00006D090000}"/>
    <cellStyle name="Comma 5 4 2" xfId="4528" xr:uid="{E397735E-FA1F-4239-9381-645FDB044F9A}"/>
    <cellStyle name="Comma 5 5" xfId="2418" xr:uid="{00000000-0005-0000-0000-00006E090000}"/>
    <cellStyle name="Comma 5 5 2" xfId="4529" xr:uid="{A156BC42-FB20-425B-96C9-EF6334339FC8}"/>
    <cellStyle name="Comma 5 6" xfId="2419" xr:uid="{00000000-0005-0000-0000-00006F090000}"/>
    <cellStyle name="Comma 5 6 2" xfId="4530" xr:uid="{6E4EC7AC-422E-4A3D-B9DB-78ABD131120D}"/>
    <cellStyle name="Comma 5 7" xfId="2420" xr:uid="{00000000-0005-0000-0000-000070090000}"/>
    <cellStyle name="Comma 5 7 2" xfId="4531" xr:uid="{EE5B37FA-9C0D-4834-B7B6-C1D62F03FC0A}"/>
    <cellStyle name="Comma 5 8" xfId="2421" xr:uid="{00000000-0005-0000-0000-000071090000}"/>
    <cellStyle name="Comma 5 8 2" xfId="4532" xr:uid="{E040B8B3-3B86-447F-8249-BF94200A5C87}"/>
    <cellStyle name="Comma 5 9" xfId="2422" xr:uid="{00000000-0005-0000-0000-000072090000}"/>
    <cellStyle name="Comma 5 9 2" xfId="4533" xr:uid="{AED667F0-A0E1-4547-A94E-B80474C68C0E}"/>
    <cellStyle name="Comma 6" xfId="4849" xr:uid="{E885DA4B-D377-4B38-B823-514791ACE950}"/>
    <cellStyle name="Data" xfId="2423" xr:uid="{00000000-0005-0000-0000-000073090000}"/>
    <cellStyle name="En miles" xfId="2424" xr:uid="{00000000-0005-0000-0000-000074090000}"/>
    <cellStyle name="En millones" xfId="2425" xr:uid="{00000000-0005-0000-0000-000075090000}"/>
    <cellStyle name="Encabezado 4 10" xfId="2426" xr:uid="{00000000-0005-0000-0000-000076090000}"/>
    <cellStyle name="Encabezado 4 11" xfId="2427" xr:uid="{00000000-0005-0000-0000-000077090000}"/>
    <cellStyle name="Encabezado 4 12" xfId="2428" xr:uid="{00000000-0005-0000-0000-000078090000}"/>
    <cellStyle name="Encabezado 4 13" xfId="2429" xr:uid="{00000000-0005-0000-0000-000079090000}"/>
    <cellStyle name="Encabezado 4 14" xfId="2430" xr:uid="{00000000-0005-0000-0000-00007A090000}"/>
    <cellStyle name="Encabezado 4 15" xfId="2431" xr:uid="{00000000-0005-0000-0000-00007B090000}"/>
    <cellStyle name="Encabezado 4 16" xfId="2432" xr:uid="{00000000-0005-0000-0000-00007C090000}"/>
    <cellStyle name="Encabezado 4 17" xfId="2433" xr:uid="{00000000-0005-0000-0000-00007D090000}"/>
    <cellStyle name="Encabezado 4 18" xfId="2434" xr:uid="{00000000-0005-0000-0000-00007E090000}"/>
    <cellStyle name="Encabezado 4 19" xfId="2435" xr:uid="{00000000-0005-0000-0000-00007F090000}"/>
    <cellStyle name="Encabezado 4 2" xfId="2436" xr:uid="{00000000-0005-0000-0000-000080090000}"/>
    <cellStyle name="Encabezado 4 20" xfId="2437" xr:uid="{00000000-0005-0000-0000-000081090000}"/>
    <cellStyle name="Encabezado 4 21" xfId="2438" xr:uid="{00000000-0005-0000-0000-000082090000}"/>
    <cellStyle name="Encabezado 4 22" xfId="2439" xr:uid="{00000000-0005-0000-0000-000083090000}"/>
    <cellStyle name="Encabezado 4 23" xfId="2440" xr:uid="{00000000-0005-0000-0000-000084090000}"/>
    <cellStyle name="Encabezado 4 24" xfId="2441" xr:uid="{00000000-0005-0000-0000-000085090000}"/>
    <cellStyle name="Encabezado 4 25" xfId="2442" xr:uid="{00000000-0005-0000-0000-000086090000}"/>
    <cellStyle name="Encabezado 4 26" xfId="2443" xr:uid="{00000000-0005-0000-0000-000087090000}"/>
    <cellStyle name="Encabezado 4 27" xfId="2444" xr:uid="{00000000-0005-0000-0000-000088090000}"/>
    <cellStyle name="Encabezado 4 28" xfId="2445" xr:uid="{00000000-0005-0000-0000-000089090000}"/>
    <cellStyle name="Encabezado 4 29" xfId="2446" xr:uid="{00000000-0005-0000-0000-00008A090000}"/>
    <cellStyle name="Encabezado 4 3" xfId="2447" xr:uid="{00000000-0005-0000-0000-00008B090000}"/>
    <cellStyle name="Encabezado 4 30" xfId="2448" xr:uid="{00000000-0005-0000-0000-00008C090000}"/>
    <cellStyle name="Encabezado 4 31" xfId="2449" xr:uid="{00000000-0005-0000-0000-00008D090000}"/>
    <cellStyle name="Encabezado 4 32" xfId="2450" xr:uid="{00000000-0005-0000-0000-00008E090000}"/>
    <cellStyle name="Encabezado 4 33" xfId="2451" xr:uid="{00000000-0005-0000-0000-00008F090000}"/>
    <cellStyle name="Encabezado 4 34" xfId="2452" xr:uid="{00000000-0005-0000-0000-000090090000}"/>
    <cellStyle name="Encabezado 4 35" xfId="2453" xr:uid="{00000000-0005-0000-0000-000091090000}"/>
    <cellStyle name="Encabezado 4 36" xfId="2454" xr:uid="{00000000-0005-0000-0000-000092090000}"/>
    <cellStyle name="Encabezado 4 37" xfId="2455" xr:uid="{00000000-0005-0000-0000-000093090000}"/>
    <cellStyle name="Encabezado 4 38" xfId="2456" xr:uid="{00000000-0005-0000-0000-000094090000}"/>
    <cellStyle name="Encabezado 4 39" xfId="2457" xr:uid="{00000000-0005-0000-0000-000095090000}"/>
    <cellStyle name="Encabezado 4 4" xfId="2458" xr:uid="{00000000-0005-0000-0000-000096090000}"/>
    <cellStyle name="Encabezado 4 40" xfId="2459" xr:uid="{00000000-0005-0000-0000-000097090000}"/>
    <cellStyle name="Encabezado 4 41" xfId="2460" xr:uid="{00000000-0005-0000-0000-000098090000}"/>
    <cellStyle name="Encabezado 4 42" xfId="2461" xr:uid="{00000000-0005-0000-0000-000099090000}"/>
    <cellStyle name="Encabezado 4 43" xfId="2462" xr:uid="{00000000-0005-0000-0000-00009A090000}"/>
    <cellStyle name="Encabezado 4 44" xfId="2463" xr:uid="{00000000-0005-0000-0000-00009B090000}"/>
    <cellStyle name="Encabezado 4 45" xfId="2464" xr:uid="{00000000-0005-0000-0000-00009C090000}"/>
    <cellStyle name="Encabezado 4 46" xfId="2465" xr:uid="{00000000-0005-0000-0000-00009D090000}"/>
    <cellStyle name="Encabezado 4 47" xfId="2466" xr:uid="{00000000-0005-0000-0000-00009E090000}"/>
    <cellStyle name="Encabezado 4 5" xfId="2467" xr:uid="{00000000-0005-0000-0000-00009F090000}"/>
    <cellStyle name="Encabezado 4 6" xfId="2468" xr:uid="{00000000-0005-0000-0000-0000A0090000}"/>
    <cellStyle name="Encabezado 4 7" xfId="2469" xr:uid="{00000000-0005-0000-0000-0000A1090000}"/>
    <cellStyle name="Encabezado 4 8" xfId="2470" xr:uid="{00000000-0005-0000-0000-0000A2090000}"/>
    <cellStyle name="Encabezado 4 9" xfId="2471" xr:uid="{00000000-0005-0000-0000-0000A3090000}"/>
    <cellStyle name="Ênfase1" xfId="2472" xr:uid="{00000000-0005-0000-0000-0000A4090000}"/>
    <cellStyle name="Ênfase2" xfId="2473" xr:uid="{00000000-0005-0000-0000-0000A5090000}"/>
    <cellStyle name="Ênfase3" xfId="2474" xr:uid="{00000000-0005-0000-0000-0000A6090000}"/>
    <cellStyle name="Ênfase4" xfId="2475" xr:uid="{00000000-0005-0000-0000-0000A7090000}"/>
    <cellStyle name="Ênfase5" xfId="2476" xr:uid="{00000000-0005-0000-0000-0000A8090000}"/>
    <cellStyle name="Ênfase6" xfId="2477" xr:uid="{00000000-0005-0000-0000-0000A9090000}"/>
    <cellStyle name="Énfasis1 10" xfId="2478" xr:uid="{00000000-0005-0000-0000-0000AA090000}"/>
    <cellStyle name="Énfasis1 11" xfId="2479" xr:uid="{00000000-0005-0000-0000-0000AB090000}"/>
    <cellStyle name="Énfasis1 12" xfId="2480" xr:uid="{00000000-0005-0000-0000-0000AC090000}"/>
    <cellStyle name="Énfasis1 13" xfId="2481" xr:uid="{00000000-0005-0000-0000-0000AD090000}"/>
    <cellStyle name="Énfasis1 14" xfId="2482" xr:uid="{00000000-0005-0000-0000-0000AE090000}"/>
    <cellStyle name="Énfasis1 15" xfId="2483" xr:uid="{00000000-0005-0000-0000-0000AF090000}"/>
    <cellStyle name="Énfasis1 16" xfId="2484" xr:uid="{00000000-0005-0000-0000-0000B0090000}"/>
    <cellStyle name="Énfasis1 17" xfId="2485" xr:uid="{00000000-0005-0000-0000-0000B1090000}"/>
    <cellStyle name="Énfasis1 18" xfId="2486" xr:uid="{00000000-0005-0000-0000-0000B2090000}"/>
    <cellStyle name="Énfasis1 19" xfId="2487" xr:uid="{00000000-0005-0000-0000-0000B3090000}"/>
    <cellStyle name="Énfasis1 2" xfId="2488" xr:uid="{00000000-0005-0000-0000-0000B4090000}"/>
    <cellStyle name="Énfasis1 20" xfId="2489" xr:uid="{00000000-0005-0000-0000-0000B5090000}"/>
    <cellStyle name="Énfasis1 21" xfId="2490" xr:uid="{00000000-0005-0000-0000-0000B6090000}"/>
    <cellStyle name="Énfasis1 22" xfId="2491" xr:uid="{00000000-0005-0000-0000-0000B7090000}"/>
    <cellStyle name="Énfasis1 23" xfId="2492" xr:uid="{00000000-0005-0000-0000-0000B8090000}"/>
    <cellStyle name="Énfasis1 24" xfId="2493" xr:uid="{00000000-0005-0000-0000-0000B9090000}"/>
    <cellStyle name="Énfasis1 25" xfId="2494" xr:uid="{00000000-0005-0000-0000-0000BA090000}"/>
    <cellStyle name="Énfasis1 26" xfId="2495" xr:uid="{00000000-0005-0000-0000-0000BB090000}"/>
    <cellStyle name="Énfasis1 27" xfId="2496" xr:uid="{00000000-0005-0000-0000-0000BC090000}"/>
    <cellStyle name="Énfasis1 28" xfId="2497" xr:uid="{00000000-0005-0000-0000-0000BD090000}"/>
    <cellStyle name="Énfasis1 29" xfId="2498" xr:uid="{00000000-0005-0000-0000-0000BE090000}"/>
    <cellStyle name="Énfasis1 3" xfId="2499" xr:uid="{00000000-0005-0000-0000-0000BF090000}"/>
    <cellStyle name="Énfasis1 30" xfId="2500" xr:uid="{00000000-0005-0000-0000-0000C0090000}"/>
    <cellStyle name="Énfasis1 31" xfId="2501" xr:uid="{00000000-0005-0000-0000-0000C1090000}"/>
    <cellStyle name="Énfasis1 32" xfId="2502" xr:uid="{00000000-0005-0000-0000-0000C2090000}"/>
    <cellStyle name="Énfasis1 33" xfId="2503" xr:uid="{00000000-0005-0000-0000-0000C3090000}"/>
    <cellStyle name="Énfasis1 34" xfId="2504" xr:uid="{00000000-0005-0000-0000-0000C4090000}"/>
    <cellStyle name="Énfasis1 35" xfId="2505" xr:uid="{00000000-0005-0000-0000-0000C5090000}"/>
    <cellStyle name="Énfasis1 36" xfId="2506" xr:uid="{00000000-0005-0000-0000-0000C6090000}"/>
    <cellStyle name="Énfasis1 37" xfId="2507" xr:uid="{00000000-0005-0000-0000-0000C7090000}"/>
    <cellStyle name="Énfasis1 38" xfId="2508" xr:uid="{00000000-0005-0000-0000-0000C8090000}"/>
    <cellStyle name="Énfasis1 39" xfId="2509" xr:uid="{00000000-0005-0000-0000-0000C9090000}"/>
    <cellStyle name="Énfasis1 4" xfId="2510" xr:uid="{00000000-0005-0000-0000-0000CA090000}"/>
    <cellStyle name="Énfasis1 40" xfId="2511" xr:uid="{00000000-0005-0000-0000-0000CB090000}"/>
    <cellStyle name="Énfasis1 41" xfId="2512" xr:uid="{00000000-0005-0000-0000-0000CC090000}"/>
    <cellStyle name="Énfasis1 42" xfId="2513" xr:uid="{00000000-0005-0000-0000-0000CD090000}"/>
    <cellStyle name="Énfasis1 43" xfId="2514" xr:uid="{00000000-0005-0000-0000-0000CE090000}"/>
    <cellStyle name="Énfasis1 44" xfId="2515" xr:uid="{00000000-0005-0000-0000-0000CF090000}"/>
    <cellStyle name="Énfasis1 45" xfId="2516" xr:uid="{00000000-0005-0000-0000-0000D0090000}"/>
    <cellStyle name="Énfasis1 46" xfId="2517" xr:uid="{00000000-0005-0000-0000-0000D1090000}"/>
    <cellStyle name="Énfasis1 47" xfId="2518" xr:uid="{00000000-0005-0000-0000-0000D2090000}"/>
    <cellStyle name="Énfasis1 5" xfId="2519" xr:uid="{00000000-0005-0000-0000-0000D3090000}"/>
    <cellStyle name="Énfasis1 6" xfId="2520" xr:uid="{00000000-0005-0000-0000-0000D4090000}"/>
    <cellStyle name="Énfasis1 7" xfId="2521" xr:uid="{00000000-0005-0000-0000-0000D5090000}"/>
    <cellStyle name="Énfasis1 8" xfId="2522" xr:uid="{00000000-0005-0000-0000-0000D6090000}"/>
    <cellStyle name="Énfasis1 9" xfId="2523" xr:uid="{00000000-0005-0000-0000-0000D7090000}"/>
    <cellStyle name="Énfasis2 10" xfId="2524" xr:uid="{00000000-0005-0000-0000-0000D8090000}"/>
    <cellStyle name="Énfasis2 11" xfId="2525" xr:uid="{00000000-0005-0000-0000-0000D9090000}"/>
    <cellStyle name="Énfasis2 12" xfId="2526" xr:uid="{00000000-0005-0000-0000-0000DA090000}"/>
    <cellStyle name="Énfasis2 13" xfId="2527" xr:uid="{00000000-0005-0000-0000-0000DB090000}"/>
    <cellStyle name="Énfasis2 14" xfId="2528" xr:uid="{00000000-0005-0000-0000-0000DC090000}"/>
    <cellStyle name="Énfasis2 15" xfId="2529" xr:uid="{00000000-0005-0000-0000-0000DD090000}"/>
    <cellStyle name="Énfasis2 16" xfId="2530" xr:uid="{00000000-0005-0000-0000-0000DE090000}"/>
    <cellStyle name="Énfasis2 17" xfId="2531" xr:uid="{00000000-0005-0000-0000-0000DF090000}"/>
    <cellStyle name="Énfasis2 18" xfId="2532" xr:uid="{00000000-0005-0000-0000-0000E0090000}"/>
    <cellStyle name="Énfasis2 19" xfId="2533" xr:uid="{00000000-0005-0000-0000-0000E1090000}"/>
    <cellStyle name="Énfasis2 2" xfId="2534" xr:uid="{00000000-0005-0000-0000-0000E2090000}"/>
    <cellStyle name="Énfasis2 20" xfId="2535" xr:uid="{00000000-0005-0000-0000-0000E3090000}"/>
    <cellStyle name="Énfasis2 21" xfId="2536" xr:uid="{00000000-0005-0000-0000-0000E4090000}"/>
    <cellStyle name="Énfasis2 22" xfId="2537" xr:uid="{00000000-0005-0000-0000-0000E5090000}"/>
    <cellStyle name="Énfasis2 23" xfId="2538" xr:uid="{00000000-0005-0000-0000-0000E6090000}"/>
    <cellStyle name="Énfasis2 24" xfId="2539" xr:uid="{00000000-0005-0000-0000-0000E7090000}"/>
    <cellStyle name="Énfasis2 25" xfId="2540" xr:uid="{00000000-0005-0000-0000-0000E8090000}"/>
    <cellStyle name="Énfasis2 26" xfId="2541" xr:uid="{00000000-0005-0000-0000-0000E9090000}"/>
    <cellStyle name="Énfasis2 27" xfId="2542" xr:uid="{00000000-0005-0000-0000-0000EA090000}"/>
    <cellStyle name="Énfasis2 28" xfId="2543" xr:uid="{00000000-0005-0000-0000-0000EB090000}"/>
    <cellStyle name="Énfasis2 29" xfId="2544" xr:uid="{00000000-0005-0000-0000-0000EC090000}"/>
    <cellStyle name="Énfasis2 3" xfId="2545" xr:uid="{00000000-0005-0000-0000-0000ED090000}"/>
    <cellStyle name="Énfasis2 30" xfId="2546" xr:uid="{00000000-0005-0000-0000-0000EE090000}"/>
    <cellStyle name="Énfasis2 31" xfId="2547" xr:uid="{00000000-0005-0000-0000-0000EF090000}"/>
    <cellStyle name="Énfasis2 32" xfId="2548" xr:uid="{00000000-0005-0000-0000-0000F0090000}"/>
    <cellStyle name="Énfasis2 33" xfId="2549" xr:uid="{00000000-0005-0000-0000-0000F1090000}"/>
    <cellStyle name="Énfasis2 34" xfId="2550" xr:uid="{00000000-0005-0000-0000-0000F2090000}"/>
    <cellStyle name="Énfasis2 35" xfId="2551" xr:uid="{00000000-0005-0000-0000-0000F3090000}"/>
    <cellStyle name="Énfasis2 36" xfId="2552" xr:uid="{00000000-0005-0000-0000-0000F4090000}"/>
    <cellStyle name="Énfasis2 37" xfId="2553" xr:uid="{00000000-0005-0000-0000-0000F5090000}"/>
    <cellStyle name="Énfasis2 38" xfId="2554" xr:uid="{00000000-0005-0000-0000-0000F6090000}"/>
    <cellStyle name="Énfasis2 39" xfId="2555" xr:uid="{00000000-0005-0000-0000-0000F7090000}"/>
    <cellStyle name="Énfasis2 4" xfId="2556" xr:uid="{00000000-0005-0000-0000-0000F8090000}"/>
    <cellStyle name="Énfasis2 40" xfId="2557" xr:uid="{00000000-0005-0000-0000-0000F9090000}"/>
    <cellStyle name="Énfasis2 41" xfId="2558" xr:uid="{00000000-0005-0000-0000-0000FA090000}"/>
    <cellStyle name="Énfasis2 42" xfId="2559" xr:uid="{00000000-0005-0000-0000-0000FB090000}"/>
    <cellStyle name="Énfasis2 43" xfId="2560" xr:uid="{00000000-0005-0000-0000-0000FC090000}"/>
    <cellStyle name="Énfasis2 44" xfId="2561" xr:uid="{00000000-0005-0000-0000-0000FD090000}"/>
    <cellStyle name="Énfasis2 45" xfId="2562" xr:uid="{00000000-0005-0000-0000-0000FE090000}"/>
    <cellStyle name="Énfasis2 46" xfId="2563" xr:uid="{00000000-0005-0000-0000-0000FF090000}"/>
    <cellStyle name="Énfasis2 47" xfId="2564" xr:uid="{00000000-0005-0000-0000-0000000A0000}"/>
    <cellStyle name="Énfasis2 5" xfId="2565" xr:uid="{00000000-0005-0000-0000-0000010A0000}"/>
    <cellStyle name="Énfasis2 6" xfId="2566" xr:uid="{00000000-0005-0000-0000-0000020A0000}"/>
    <cellStyle name="Énfasis2 7" xfId="2567" xr:uid="{00000000-0005-0000-0000-0000030A0000}"/>
    <cellStyle name="Énfasis2 8" xfId="2568" xr:uid="{00000000-0005-0000-0000-0000040A0000}"/>
    <cellStyle name="Énfasis2 9" xfId="2569" xr:uid="{00000000-0005-0000-0000-0000050A0000}"/>
    <cellStyle name="Énfasis3 10" xfId="2570" xr:uid="{00000000-0005-0000-0000-0000060A0000}"/>
    <cellStyle name="Énfasis3 11" xfId="2571" xr:uid="{00000000-0005-0000-0000-0000070A0000}"/>
    <cellStyle name="Énfasis3 12" xfId="2572" xr:uid="{00000000-0005-0000-0000-0000080A0000}"/>
    <cellStyle name="Énfasis3 13" xfId="2573" xr:uid="{00000000-0005-0000-0000-0000090A0000}"/>
    <cellStyle name="Énfasis3 14" xfId="2574" xr:uid="{00000000-0005-0000-0000-00000A0A0000}"/>
    <cellStyle name="Énfasis3 15" xfId="2575" xr:uid="{00000000-0005-0000-0000-00000B0A0000}"/>
    <cellStyle name="Énfasis3 16" xfId="2576" xr:uid="{00000000-0005-0000-0000-00000C0A0000}"/>
    <cellStyle name="Énfasis3 17" xfId="2577" xr:uid="{00000000-0005-0000-0000-00000D0A0000}"/>
    <cellStyle name="Énfasis3 18" xfId="2578" xr:uid="{00000000-0005-0000-0000-00000E0A0000}"/>
    <cellStyle name="Énfasis3 19" xfId="2579" xr:uid="{00000000-0005-0000-0000-00000F0A0000}"/>
    <cellStyle name="Énfasis3 2" xfId="2580" xr:uid="{00000000-0005-0000-0000-0000100A0000}"/>
    <cellStyle name="Énfasis3 20" xfId="2581" xr:uid="{00000000-0005-0000-0000-0000110A0000}"/>
    <cellStyle name="Énfasis3 21" xfId="2582" xr:uid="{00000000-0005-0000-0000-0000120A0000}"/>
    <cellStyle name="Énfasis3 22" xfId="2583" xr:uid="{00000000-0005-0000-0000-0000130A0000}"/>
    <cellStyle name="Énfasis3 23" xfId="2584" xr:uid="{00000000-0005-0000-0000-0000140A0000}"/>
    <cellStyle name="Énfasis3 24" xfId="2585" xr:uid="{00000000-0005-0000-0000-0000150A0000}"/>
    <cellStyle name="Énfasis3 25" xfId="2586" xr:uid="{00000000-0005-0000-0000-0000160A0000}"/>
    <cellStyle name="Énfasis3 26" xfId="2587" xr:uid="{00000000-0005-0000-0000-0000170A0000}"/>
    <cellStyle name="Énfasis3 27" xfId="2588" xr:uid="{00000000-0005-0000-0000-0000180A0000}"/>
    <cellStyle name="Énfasis3 28" xfId="2589" xr:uid="{00000000-0005-0000-0000-0000190A0000}"/>
    <cellStyle name="Énfasis3 29" xfId="2590" xr:uid="{00000000-0005-0000-0000-00001A0A0000}"/>
    <cellStyle name="Énfasis3 3" xfId="2591" xr:uid="{00000000-0005-0000-0000-00001B0A0000}"/>
    <cellStyle name="Énfasis3 30" xfId="2592" xr:uid="{00000000-0005-0000-0000-00001C0A0000}"/>
    <cellStyle name="Énfasis3 31" xfId="2593" xr:uid="{00000000-0005-0000-0000-00001D0A0000}"/>
    <cellStyle name="Énfasis3 32" xfId="2594" xr:uid="{00000000-0005-0000-0000-00001E0A0000}"/>
    <cellStyle name="Énfasis3 33" xfId="2595" xr:uid="{00000000-0005-0000-0000-00001F0A0000}"/>
    <cellStyle name="Énfasis3 34" xfId="2596" xr:uid="{00000000-0005-0000-0000-0000200A0000}"/>
    <cellStyle name="Énfasis3 35" xfId="2597" xr:uid="{00000000-0005-0000-0000-0000210A0000}"/>
    <cellStyle name="Énfasis3 36" xfId="2598" xr:uid="{00000000-0005-0000-0000-0000220A0000}"/>
    <cellStyle name="Énfasis3 37" xfId="2599" xr:uid="{00000000-0005-0000-0000-0000230A0000}"/>
    <cellStyle name="Énfasis3 38" xfId="2600" xr:uid="{00000000-0005-0000-0000-0000240A0000}"/>
    <cellStyle name="Énfasis3 39" xfId="2601" xr:uid="{00000000-0005-0000-0000-0000250A0000}"/>
    <cellStyle name="Énfasis3 4" xfId="2602" xr:uid="{00000000-0005-0000-0000-0000260A0000}"/>
    <cellStyle name="Énfasis3 40" xfId="2603" xr:uid="{00000000-0005-0000-0000-0000270A0000}"/>
    <cellStyle name="Énfasis3 41" xfId="2604" xr:uid="{00000000-0005-0000-0000-0000280A0000}"/>
    <cellStyle name="Énfasis3 42" xfId="2605" xr:uid="{00000000-0005-0000-0000-0000290A0000}"/>
    <cellStyle name="Énfasis3 43" xfId="2606" xr:uid="{00000000-0005-0000-0000-00002A0A0000}"/>
    <cellStyle name="Énfasis3 44" xfId="2607" xr:uid="{00000000-0005-0000-0000-00002B0A0000}"/>
    <cellStyle name="Énfasis3 45" xfId="2608" xr:uid="{00000000-0005-0000-0000-00002C0A0000}"/>
    <cellStyle name="Énfasis3 46" xfId="2609" xr:uid="{00000000-0005-0000-0000-00002D0A0000}"/>
    <cellStyle name="Énfasis3 47" xfId="2610" xr:uid="{00000000-0005-0000-0000-00002E0A0000}"/>
    <cellStyle name="Énfasis3 5" xfId="2611" xr:uid="{00000000-0005-0000-0000-00002F0A0000}"/>
    <cellStyle name="Énfasis3 6" xfId="2612" xr:uid="{00000000-0005-0000-0000-0000300A0000}"/>
    <cellStyle name="Énfasis3 7" xfId="2613" xr:uid="{00000000-0005-0000-0000-0000310A0000}"/>
    <cellStyle name="Énfasis3 8" xfId="2614" xr:uid="{00000000-0005-0000-0000-0000320A0000}"/>
    <cellStyle name="Énfasis3 9" xfId="2615" xr:uid="{00000000-0005-0000-0000-0000330A0000}"/>
    <cellStyle name="Énfasis4 10" xfId="2616" xr:uid="{00000000-0005-0000-0000-0000340A0000}"/>
    <cellStyle name="Énfasis4 11" xfId="2617" xr:uid="{00000000-0005-0000-0000-0000350A0000}"/>
    <cellStyle name="Énfasis4 12" xfId="2618" xr:uid="{00000000-0005-0000-0000-0000360A0000}"/>
    <cellStyle name="Énfasis4 13" xfId="2619" xr:uid="{00000000-0005-0000-0000-0000370A0000}"/>
    <cellStyle name="Énfasis4 14" xfId="2620" xr:uid="{00000000-0005-0000-0000-0000380A0000}"/>
    <cellStyle name="Énfasis4 15" xfId="2621" xr:uid="{00000000-0005-0000-0000-0000390A0000}"/>
    <cellStyle name="Énfasis4 16" xfId="2622" xr:uid="{00000000-0005-0000-0000-00003A0A0000}"/>
    <cellStyle name="Énfasis4 17" xfId="2623" xr:uid="{00000000-0005-0000-0000-00003B0A0000}"/>
    <cellStyle name="Énfasis4 18" xfId="2624" xr:uid="{00000000-0005-0000-0000-00003C0A0000}"/>
    <cellStyle name="Énfasis4 19" xfId="2625" xr:uid="{00000000-0005-0000-0000-00003D0A0000}"/>
    <cellStyle name="Énfasis4 2" xfId="2626" xr:uid="{00000000-0005-0000-0000-00003E0A0000}"/>
    <cellStyle name="Énfasis4 20" xfId="2627" xr:uid="{00000000-0005-0000-0000-00003F0A0000}"/>
    <cellStyle name="Énfasis4 21" xfId="2628" xr:uid="{00000000-0005-0000-0000-0000400A0000}"/>
    <cellStyle name="Énfasis4 22" xfId="2629" xr:uid="{00000000-0005-0000-0000-0000410A0000}"/>
    <cellStyle name="Énfasis4 23" xfId="2630" xr:uid="{00000000-0005-0000-0000-0000420A0000}"/>
    <cellStyle name="Énfasis4 24" xfId="2631" xr:uid="{00000000-0005-0000-0000-0000430A0000}"/>
    <cellStyle name="Énfasis4 25" xfId="2632" xr:uid="{00000000-0005-0000-0000-0000440A0000}"/>
    <cellStyle name="Énfasis4 26" xfId="2633" xr:uid="{00000000-0005-0000-0000-0000450A0000}"/>
    <cellStyle name="Énfasis4 27" xfId="2634" xr:uid="{00000000-0005-0000-0000-0000460A0000}"/>
    <cellStyle name="Énfasis4 28" xfId="2635" xr:uid="{00000000-0005-0000-0000-0000470A0000}"/>
    <cellStyle name="Énfasis4 29" xfId="2636" xr:uid="{00000000-0005-0000-0000-0000480A0000}"/>
    <cellStyle name="Énfasis4 3" xfId="2637" xr:uid="{00000000-0005-0000-0000-0000490A0000}"/>
    <cellStyle name="Énfasis4 30" xfId="2638" xr:uid="{00000000-0005-0000-0000-00004A0A0000}"/>
    <cellStyle name="Énfasis4 31" xfId="2639" xr:uid="{00000000-0005-0000-0000-00004B0A0000}"/>
    <cellStyle name="Énfasis4 32" xfId="2640" xr:uid="{00000000-0005-0000-0000-00004C0A0000}"/>
    <cellStyle name="Énfasis4 33" xfId="2641" xr:uid="{00000000-0005-0000-0000-00004D0A0000}"/>
    <cellStyle name="Énfasis4 34" xfId="2642" xr:uid="{00000000-0005-0000-0000-00004E0A0000}"/>
    <cellStyle name="Énfasis4 35" xfId="2643" xr:uid="{00000000-0005-0000-0000-00004F0A0000}"/>
    <cellStyle name="Énfasis4 36" xfId="2644" xr:uid="{00000000-0005-0000-0000-0000500A0000}"/>
    <cellStyle name="Énfasis4 37" xfId="2645" xr:uid="{00000000-0005-0000-0000-0000510A0000}"/>
    <cellStyle name="Énfasis4 38" xfId="2646" xr:uid="{00000000-0005-0000-0000-0000520A0000}"/>
    <cellStyle name="Énfasis4 39" xfId="2647" xr:uid="{00000000-0005-0000-0000-0000530A0000}"/>
    <cellStyle name="Énfasis4 4" xfId="2648" xr:uid="{00000000-0005-0000-0000-0000540A0000}"/>
    <cellStyle name="Énfasis4 40" xfId="2649" xr:uid="{00000000-0005-0000-0000-0000550A0000}"/>
    <cellStyle name="Énfasis4 41" xfId="2650" xr:uid="{00000000-0005-0000-0000-0000560A0000}"/>
    <cellStyle name="Énfasis4 42" xfId="2651" xr:uid="{00000000-0005-0000-0000-0000570A0000}"/>
    <cellStyle name="Énfasis4 43" xfId="2652" xr:uid="{00000000-0005-0000-0000-0000580A0000}"/>
    <cellStyle name="Énfasis4 44" xfId="2653" xr:uid="{00000000-0005-0000-0000-0000590A0000}"/>
    <cellStyle name="Énfasis4 45" xfId="2654" xr:uid="{00000000-0005-0000-0000-00005A0A0000}"/>
    <cellStyle name="Énfasis4 46" xfId="2655" xr:uid="{00000000-0005-0000-0000-00005B0A0000}"/>
    <cellStyle name="Énfasis4 47" xfId="2656" xr:uid="{00000000-0005-0000-0000-00005C0A0000}"/>
    <cellStyle name="Énfasis4 5" xfId="2657" xr:uid="{00000000-0005-0000-0000-00005D0A0000}"/>
    <cellStyle name="Énfasis4 6" xfId="2658" xr:uid="{00000000-0005-0000-0000-00005E0A0000}"/>
    <cellStyle name="Énfasis4 7" xfId="2659" xr:uid="{00000000-0005-0000-0000-00005F0A0000}"/>
    <cellStyle name="Énfasis4 8" xfId="2660" xr:uid="{00000000-0005-0000-0000-0000600A0000}"/>
    <cellStyle name="Énfasis4 9" xfId="2661" xr:uid="{00000000-0005-0000-0000-0000610A0000}"/>
    <cellStyle name="Énfasis5 10" xfId="2662" xr:uid="{00000000-0005-0000-0000-0000620A0000}"/>
    <cellStyle name="Énfasis5 11" xfId="2663" xr:uid="{00000000-0005-0000-0000-0000630A0000}"/>
    <cellStyle name="Énfasis5 12" xfId="2664" xr:uid="{00000000-0005-0000-0000-0000640A0000}"/>
    <cellStyle name="Énfasis5 13" xfId="2665" xr:uid="{00000000-0005-0000-0000-0000650A0000}"/>
    <cellStyle name="Énfasis5 14" xfId="2666" xr:uid="{00000000-0005-0000-0000-0000660A0000}"/>
    <cellStyle name="Énfasis5 15" xfId="2667" xr:uid="{00000000-0005-0000-0000-0000670A0000}"/>
    <cellStyle name="Énfasis5 16" xfId="2668" xr:uid="{00000000-0005-0000-0000-0000680A0000}"/>
    <cellStyle name="Énfasis5 17" xfId="2669" xr:uid="{00000000-0005-0000-0000-0000690A0000}"/>
    <cellStyle name="Énfasis5 18" xfId="2670" xr:uid="{00000000-0005-0000-0000-00006A0A0000}"/>
    <cellStyle name="Énfasis5 19" xfId="2671" xr:uid="{00000000-0005-0000-0000-00006B0A0000}"/>
    <cellStyle name="Énfasis5 2" xfId="2672" xr:uid="{00000000-0005-0000-0000-00006C0A0000}"/>
    <cellStyle name="Énfasis5 20" xfId="2673" xr:uid="{00000000-0005-0000-0000-00006D0A0000}"/>
    <cellStyle name="Énfasis5 21" xfId="2674" xr:uid="{00000000-0005-0000-0000-00006E0A0000}"/>
    <cellStyle name="Énfasis5 22" xfId="2675" xr:uid="{00000000-0005-0000-0000-00006F0A0000}"/>
    <cellStyle name="Énfasis5 23" xfId="2676" xr:uid="{00000000-0005-0000-0000-0000700A0000}"/>
    <cellStyle name="Énfasis5 24" xfId="2677" xr:uid="{00000000-0005-0000-0000-0000710A0000}"/>
    <cellStyle name="Énfasis5 25" xfId="2678" xr:uid="{00000000-0005-0000-0000-0000720A0000}"/>
    <cellStyle name="Énfasis5 26" xfId="2679" xr:uid="{00000000-0005-0000-0000-0000730A0000}"/>
    <cellStyle name="Énfasis5 27" xfId="2680" xr:uid="{00000000-0005-0000-0000-0000740A0000}"/>
    <cellStyle name="Énfasis5 28" xfId="2681" xr:uid="{00000000-0005-0000-0000-0000750A0000}"/>
    <cellStyle name="Énfasis5 29" xfId="2682" xr:uid="{00000000-0005-0000-0000-0000760A0000}"/>
    <cellStyle name="Énfasis5 3" xfId="2683" xr:uid="{00000000-0005-0000-0000-0000770A0000}"/>
    <cellStyle name="Énfasis5 30" xfId="2684" xr:uid="{00000000-0005-0000-0000-0000780A0000}"/>
    <cellStyle name="Énfasis5 31" xfId="2685" xr:uid="{00000000-0005-0000-0000-0000790A0000}"/>
    <cellStyle name="Énfasis5 32" xfId="2686" xr:uid="{00000000-0005-0000-0000-00007A0A0000}"/>
    <cellStyle name="Énfasis5 33" xfId="2687" xr:uid="{00000000-0005-0000-0000-00007B0A0000}"/>
    <cellStyle name="Énfasis5 34" xfId="2688" xr:uid="{00000000-0005-0000-0000-00007C0A0000}"/>
    <cellStyle name="Énfasis5 35" xfId="2689" xr:uid="{00000000-0005-0000-0000-00007D0A0000}"/>
    <cellStyle name="Énfasis5 36" xfId="2690" xr:uid="{00000000-0005-0000-0000-00007E0A0000}"/>
    <cellStyle name="Énfasis5 37" xfId="2691" xr:uid="{00000000-0005-0000-0000-00007F0A0000}"/>
    <cellStyle name="Énfasis5 38" xfId="2692" xr:uid="{00000000-0005-0000-0000-0000800A0000}"/>
    <cellStyle name="Énfasis5 39" xfId="2693" xr:uid="{00000000-0005-0000-0000-0000810A0000}"/>
    <cellStyle name="Énfasis5 4" xfId="2694" xr:uid="{00000000-0005-0000-0000-0000820A0000}"/>
    <cellStyle name="Énfasis5 40" xfId="2695" xr:uid="{00000000-0005-0000-0000-0000830A0000}"/>
    <cellStyle name="Énfasis5 41" xfId="2696" xr:uid="{00000000-0005-0000-0000-0000840A0000}"/>
    <cellStyle name="Énfasis5 42" xfId="2697" xr:uid="{00000000-0005-0000-0000-0000850A0000}"/>
    <cellStyle name="Énfasis5 43" xfId="2698" xr:uid="{00000000-0005-0000-0000-0000860A0000}"/>
    <cellStyle name="Énfasis5 44" xfId="2699" xr:uid="{00000000-0005-0000-0000-0000870A0000}"/>
    <cellStyle name="Énfasis5 45" xfId="2700" xr:uid="{00000000-0005-0000-0000-0000880A0000}"/>
    <cellStyle name="Énfasis5 46" xfId="2701" xr:uid="{00000000-0005-0000-0000-0000890A0000}"/>
    <cellStyle name="Énfasis5 47" xfId="2702" xr:uid="{00000000-0005-0000-0000-00008A0A0000}"/>
    <cellStyle name="Énfasis5 5" xfId="2703" xr:uid="{00000000-0005-0000-0000-00008B0A0000}"/>
    <cellStyle name="Énfasis5 6" xfId="2704" xr:uid="{00000000-0005-0000-0000-00008C0A0000}"/>
    <cellStyle name="Énfasis5 7" xfId="2705" xr:uid="{00000000-0005-0000-0000-00008D0A0000}"/>
    <cellStyle name="Énfasis5 8" xfId="2706" xr:uid="{00000000-0005-0000-0000-00008E0A0000}"/>
    <cellStyle name="Énfasis5 9" xfId="2707" xr:uid="{00000000-0005-0000-0000-00008F0A0000}"/>
    <cellStyle name="Énfasis6 10" xfId="2708" xr:uid="{00000000-0005-0000-0000-0000900A0000}"/>
    <cellStyle name="Énfasis6 11" xfId="2709" xr:uid="{00000000-0005-0000-0000-0000910A0000}"/>
    <cellStyle name="Énfasis6 12" xfId="2710" xr:uid="{00000000-0005-0000-0000-0000920A0000}"/>
    <cellStyle name="Énfasis6 13" xfId="2711" xr:uid="{00000000-0005-0000-0000-0000930A0000}"/>
    <cellStyle name="Énfasis6 14" xfId="2712" xr:uid="{00000000-0005-0000-0000-0000940A0000}"/>
    <cellStyle name="Énfasis6 15" xfId="2713" xr:uid="{00000000-0005-0000-0000-0000950A0000}"/>
    <cellStyle name="Énfasis6 16" xfId="2714" xr:uid="{00000000-0005-0000-0000-0000960A0000}"/>
    <cellStyle name="Énfasis6 17" xfId="2715" xr:uid="{00000000-0005-0000-0000-0000970A0000}"/>
    <cellStyle name="Énfasis6 18" xfId="2716" xr:uid="{00000000-0005-0000-0000-0000980A0000}"/>
    <cellStyle name="Énfasis6 19" xfId="2717" xr:uid="{00000000-0005-0000-0000-0000990A0000}"/>
    <cellStyle name="Énfasis6 2" xfId="2718" xr:uid="{00000000-0005-0000-0000-00009A0A0000}"/>
    <cellStyle name="Énfasis6 20" xfId="2719" xr:uid="{00000000-0005-0000-0000-00009B0A0000}"/>
    <cellStyle name="Énfasis6 21" xfId="2720" xr:uid="{00000000-0005-0000-0000-00009C0A0000}"/>
    <cellStyle name="Énfasis6 22" xfId="2721" xr:uid="{00000000-0005-0000-0000-00009D0A0000}"/>
    <cellStyle name="Énfasis6 23" xfId="2722" xr:uid="{00000000-0005-0000-0000-00009E0A0000}"/>
    <cellStyle name="Énfasis6 24" xfId="2723" xr:uid="{00000000-0005-0000-0000-00009F0A0000}"/>
    <cellStyle name="Énfasis6 25" xfId="2724" xr:uid="{00000000-0005-0000-0000-0000A00A0000}"/>
    <cellStyle name="Énfasis6 26" xfId="2725" xr:uid="{00000000-0005-0000-0000-0000A10A0000}"/>
    <cellStyle name="Énfasis6 27" xfId="2726" xr:uid="{00000000-0005-0000-0000-0000A20A0000}"/>
    <cellStyle name="Énfasis6 28" xfId="2727" xr:uid="{00000000-0005-0000-0000-0000A30A0000}"/>
    <cellStyle name="Énfasis6 29" xfId="2728" xr:uid="{00000000-0005-0000-0000-0000A40A0000}"/>
    <cellStyle name="Énfasis6 3" xfId="2729" xr:uid="{00000000-0005-0000-0000-0000A50A0000}"/>
    <cellStyle name="Énfasis6 30" xfId="2730" xr:uid="{00000000-0005-0000-0000-0000A60A0000}"/>
    <cellStyle name="Énfasis6 31" xfId="2731" xr:uid="{00000000-0005-0000-0000-0000A70A0000}"/>
    <cellStyle name="Énfasis6 32" xfId="2732" xr:uid="{00000000-0005-0000-0000-0000A80A0000}"/>
    <cellStyle name="Énfasis6 33" xfId="2733" xr:uid="{00000000-0005-0000-0000-0000A90A0000}"/>
    <cellStyle name="Énfasis6 34" xfId="2734" xr:uid="{00000000-0005-0000-0000-0000AA0A0000}"/>
    <cellStyle name="Énfasis6 35" xfId="2735" xr:uid="{00000000-0005-0000-0000-0000AB0A0000}"/>
    <cellStyle name="Énfasis6 36" xfId="2736" xr:uid="{00000000-0005-0000-0000-0000AC0A0000}"/>
    <cellStyle name="Énfasis6 37" xfId="2737" xr:uid="{00000000-0005-0000-0000-0000AD0A0000}"/>
    <cellStyle name="Énfasis6 38" xfId="2738" xr:uid="{00000000-0005-0000-0000-0000AE0A0000}"/>
    <cellStyle name="Énfasis6 39" xfId="2739" xr:uid="{00000000-0005-0000-0000-0000AF0A0000}"/>
    <cellStyle name="Énfasis6 4" xfId="2740" xr:uid="{00000000-0005-0000-0000-0000B00A0000}"/>
    <cellStyle name="Énfasis6 40" xfId="2741" xr:uid="{00000000-0005-0000-0000-0000B10A0000}"/>
    <cellStyle name="Énfasis6 41" xfId="2742" xr:uid="{00000000-0005-0000-0000-0000B20A0000}"/>
    <cellStyle name="Énfasis6 42" xfId="2743" xr:uid="{00000000-0005-0000-0000-0000B30A0000}"/>
    <cellStyle name="Énfasis6 43" xfId="2744" xr:uid="{00000000-0005-0000-0000-0000B40A0000}"/>
    <cellStyle name="Énfasis6 44" xfId="2745" xr:uid="{00000000-0005-0000-0000-0000B50A0000}"/>
    <cellStyle name="Énfasis6 45" xfId="2746" xr:uid="{00000000-0005-0000-0000-0000B60A0000}"/>
    <cellStyle name="Énfasis6 46" xfId="2747" xr:uid="{00000000-0005-0000-0000-0000B70A0000}"/>
    <cellStyle name="Énfasis6 47" xfId="2748" xr:uid="{00000000-0005-0000-0000-0000B80A0000}"/>
    <cellStyle name="Énfasis6 5" xfId="2749" xr:uid="{00000000-0005-0000-0000-0000B90A0000}"/>
    <cellStyle name="Énfasis6 6" xfId="2750" xr:uid="{00000000-0005-0000-0000-0000BA0A0000}"/>
    <cellStyle name="Énfasis6 7" xfId="2751" xr:uid="{00000000-0005-0000-0000-0000BB0A0000}"/>
    <cellStyle name="Énfasis6 8" xfId="2752" xr:uid="{00000000-0005-0000-0000-0000BC0A0000}"/>
    <cellStyle name="Énfasis6 9" xfId="2753" xr:uid="{00000000-0005-0000-0000-0000BD0A0000}"/>
    <cellStyle name="Entrada 10" xfId="2754" xr:uid="{00000000-0005-0000-0000-0000BE0A0000}"/>
    <cellStyle name="Entrada 11" xfId="2755" xr:uid="{00000000-0005-0000-0000-0000BF0A0000}"/>
    <cellStyle name="Entrada 12" xfId="2756" xr:uid="{00000000-0005-0000-0000-0000C00A0000}"/>
    <cellStyle name="Entrada 13" xfId="2757" xr:uid="{00000000-0005-0000-0000-0000C10A0000}"/>
    <cellStyle name="Entrada 14" xfId="2758" xr:uid="{00000000-0005-0000-0000-0000C20A0000}"/>
    <cellStyle name="Entrada 15" xfId="2759" xr:uid="{00000000-0005-0000-0000-0000C30A0000}"/>
    <cellStyle name="Entrada 16" xfId="2760" xr:uid="{00000000-0005-0000-0000-0000C40A0000}"/>
    <cellStyle name="Entrada 17" xfId="2761" xr:uid="{00000000-0005-0000-0000-0000C50A0000}"/>
    <cellStyle name="Entrada 18" xfId="2762" xr:uid="{00000000-0005-0000-0000-0000C60A0000}"/>
    <cellStyle name="Entrada 19" xfId="2763" xr:uid="{00000000-0005-0000-0000-0000C70A0000}"/>
    <cellStyle name="Entrada 2" xfId="2764" xr:uid="{00000000-0005-0000-0000-0000C80A0000}"/>
    <cellStyle name="Entrada 2 2" xfId="2765" xr:uid="{00000000-0005-0000-0000-0000C90A0000}"/>
    <cellStyle name="Entrada 20" xfId="2766" xr:uid="{00000000-0005-0000-0000-0000CA0A0000}"/>
    <cellStyle name="Entrada 21" xfId="2767" xr:uid="{00000000-0005-0000-0000-0000CB0A0000}"/>
    <cellStyle name="Entrada 22" xfId="2768" xr:uid="{00000000-0005-0000-0000-0000CC0A0000}"/>
    <cellStyle name="Entrada 23" xfId="2769" xr:uid="{00000000-0005-0000-0000-0000CD0A0000}"/>
    <cellStyle name="Entrada 24" xfId="2770" xr:uid="{00000000-0005-0000-0000-0000CE0A0000}"/>
    <cellStyle name="Entrada 25" xfId="2771" xr:uid="{00000000-0005-0000-0000-0000CF0A0000}"/>
    <cellStyle name="Entrada 26" xfId="2772" xr:uid="{00000000-0005-0000-0000-0000D00A0000}"/>
    <cellStyle name="Entrada 27" xfId="2773" xr:uid="{00000000-0005-0000-0000-0000D10A0000}"/>
    <cellStyle name="Entrada 28" xfId="2774" xr:uid="{00000000-0005-0000-0000-0000D20A0000}"/>
    <cellStyle name="Entrada 29" xfId="2775" xr:uid="{00000000-0005-0000-0000-0000D30A0000}"/>
    <cellStyle name="Entrada 3" xfId="2776" xr:uid="{00000000-0005-0000-0000-0000D40A0000}"/>
    <cellStyle name="Entrada 30" xfId="2777" xr:uid="{00000000-0005-0000-0000-0000D50A0000}"/>
    <cellStyle name="Entrada 31" xfId="2778" xr:uid="{00000000-0005-0000-0000-0000D60A0000}"/>
    <cellStyle name="Entrada 32" xfId="2779" xr:uid="{00000000-0005-0000-0000-0000D70A0000}"/>
    <cellStyle name="Entrada 33" xfId="2780" xr:uid="{00000000-0005-0000-0000-0000D80A0000}"/>
    <cellStyle name="Entrada 34" xfId="2781" xr:uid="{00000000-0005-0000-0000-0000D90A0000}"/>
    <cellStyle name="Entrada 35" xfId="2782" xr:uid="{00000000-0005-0000-0000-0000DA0A0000}"/>
    <cellStyle name="Entrada 36" xfId="2783" xr:uid="{00000000-0005-0000-0000-0000DB0A0000}"/>
    <cellStyle name="Entrada 37" xfId="2784" xr:uid="{00000000-0005-0000-0000-0000DC0A0000}"/>
    <cellStyle name="Entrada 38" xfId="2785" xr:uid="{00000000-0005-0000-0000-0000DD0A0000}"/>
    <cellStyle name="Entrada 39" xfId="2786" xr:uid="{00000000-0005-0000-0000-0000DE0A0000}"/>
    <cellStyle name="Entrada 4" xfId="2787" xr:uid="{00000000-0005-0000-0000-0000DF0A0000}"/>
    <cellStyle name="Entrada 40" xfId="2788" xr:uid="{00000000-0005-0000-0000-0000E00A0000}"/>
    <cellStyle name="Entrada 41" xfId="2789" xr:uid="{00000000-0005-0000-0000-0000E10A0000}"/>
    <cellStyle name="Entrada 42" xfId="2790" xr:uid="{00000000-0005-0000-0000-0000E20A0000}"/>
    <cellStyle name="Entrada 43" xfId="2791" xr:uid="{00000000-0005-0000-0000-0000E30A0000}"/>
    <cellStyle name="Entrada 44" xfId="2792" xr:uid="{00000000-0005-0000-0000-0000E40A0000}"/>
    <cellStyle name="Entrada 45" xfId="2793" xr:uid="{00000000-0005-0000-0000-0000E50A0000}"/>
    <cellStyle name="Entrada 46" xfId="2794" xr:uid="{00000000-0005-0000-0000-0000E60A0000}"/>
    <cellStyle name="Entrada 47" xfId="2795" xr:uid="{00000000-0005-0000-0000-0000E70A0000}"/>
    <cellStyle name="Entrada 5" xfId="2796" xr:uid="{00000000-0005-0000-0000-0000E80A0000}"/>
    <cellStyle name="Entrada 6" xfId="2797" xr:uid="{00000000-0005-0000-0000-0000E90A0000}"/>
    <cellStyle name="Entrada 7" xfId="2798" xr:uid="{00000000-0005-0000-0000-0000EA0A0000}"/>
    <cellStyle name="Entrada 8" xfId="2799" xr:uid="{00000000-0005-0000-0000-0000EB0A0000}"/>
    <cellStyle name="Entrada 9" xfId="2800" xr:uid="{00000000-0005-0000-0000-0000EC0A0000}"/>
    <cellStyle name="Euro" xfId="2801" xr:uid="{00000000-0005-0000-0000-0000ED0A0000}"/>
    <cellStyle name="Euro 10" xfId="2802" xr:uid="{00000000-0005-0000-0000-0000EE0A0000}"/>
    <cellStyle name="Euro 11" xfId="2803" xr:uid="{00000000-0005-0000-0000-0000EF0A0000}"/>
    <cellStyle name="Euro 12" xfId="2804" xr:uid="{00000000-0005-0000-0000-0000F00A0000}"/>
    <cellStyle name="Euro 13" xfId="2805" xr:uid="{00000000-0005-0000-0000-0000F10A0000}"/>
    <cellStyle name="Euro 14" xfId="2806" xr:uid="{00000000-0005-0000-0000-0000F20A0000}"/>
    <cellStyle name="Euro 15" xfId="2807" xr:uid="{00000000-0005-0000-0000-0000F30A0000}"/>
    <cellStyle name="Euro 16" xfId="2808" xr:uid="{00000000-0005-0000-0000-0000F40A0000}"/>
    <cellStyle name="Euro 17" xfId="2809" xr:uid="{00000000-0005-0000-0000-0000F50A0000}"/>
    <cellStyle name="Euro 18" xfId="2810" xr:uid="{00000000-0005-0000-0000-0000F60A0000}"/>
    <cellStyle name="Euro 19" xfId="2811" xr:uid="{00000000-0005-0000-0000-0000F70A0000}"/>
    <cellStyle name="Euro 2" xfId="2812" xr:uid="{00000000-0005-0000-0000-0000F80A0000}"/>
    <cellStyle name="Euro 2 10" xfId="2813" xr:uid="{00000000-0005-0000-0000-0000F90A0000}"/>
    <cellStyle name="Euro 2 11" xfId="2814" xr:uid="{00000000-0005-0000-0000-0000FA0A0000}"/>
    <cellStyle name="Euro 2 12" xfId="2815" xr:uid="{00000000-0005-0000-0000-0000FB0A0000}"/>
    <cellStyle name="Euro 2 13" xfId="2816" xr:uid="{00000000-0005-0000-0000-0000FC0A0000}"/>
    <cellStyle name="Euro 2 14" xfId="2817" xr:uid="{00000000-0005-0000-0000-0000FD0A0000}"/>
    <cellStyle name="Euro 2 15" xfId="2818" xr:uid="{00000000-0005-0000-0000-0000FE0A0000}"/>
    <cellStyle name="Euro 2 16" xfId="2819" xr:uid="{00000000-0005-0000-0000-0000FF0A0000}"/>
    <cellStyle name="Euro 2 17" xfId="2820" xr:uid="{00000000-0005-0000-0000-0000000B0000}"/>
    <cellStyle name="Euro 2 18" xfId="2821" xr:uid="{00000000-0005-0000-0000-0000010B0000}"/>
    <cellStyle name="Euro 2 19" xfId="2822" xr:uid="{00000000-0005-0000-0000-0000020B0000}"/>
    <cellStyle name="Euro 2 2" xfId="2823" xr:uid="{00000000-0005-0000-0000-0000030B0000}"/>
    <cellStyle name="Euro 2 20" xfId="2824" xr:uid="{00000000-0005-0000-0000-0000040B0000}"/>
    <cellStyle name="Euro 2 21" xfId="2825" xr:uid="{00000000-0005-0000-0000-0000050B0000}"/>
    <cellStyle name="Euro 2 22" xfId="2826" xr:uid="{00000000-0005-0000-0000-0000060B0000}"/>
    <cellStyle name="Euro 2 23" xfId="2827" xr:uid="{00000000-0005-0000-0000-0000070B0000}"/>
    <cellStyle name="Euro 2 24" xfId="2828" xr:uid="{00000000-0005-0000-0000-0000080B0000}"/>
    <cellStyle name="Euro 2 25" xfId="2829" xr:uid="{00000000-0005-0000-0000-0000090B0000}"/>
    <cellStyle name="Euro 2 3" xfId="2830" xr:uid="{00000000-0005-0000-0000-00000A0B0000}"/>
    <cellStyle name="Euro 2 4" xfId="2831" xr:uid="{00000000-0005-0000-0000-00000B0B0000}"/>
    <cellStyle name="Euro 2 5" xfId="2832" xr:uid="{00000000-0005-0000-0000-00000C0B0000}"/>
    <cellStyle name="Euro 2 6" xfId="2833" xr:uid="{00000000-0005-0000-0000-00000D0B0000}"/>
    <cellStyle name="Euro 2 7" xfId="2834" xr:uid="{00000000-0005-0000-0000-00000E0B0000}"/>
    <cellStyle name="Euro 2 8" xfId="2835" xr:uid="{00000000-0005-0000-0000-00000F0B0000}"/>
    <cellStyle name="Euro 2 9" xfId="2836" xr:uid="{00000000-0005-0000-0000-0000100B0000}"/>
    <cellStyle name="Euro 20" xfId="2837" xr:uid="{00000000-0005-0000-0000-0000110B0000}"/>
    <cellStyle name="Euro 21" xfId="2838" xr:uid="{00000000-0005-0000-0000-0000120B0000}"/>
    <cellStyle name="Euro 22" xfId="2839" xr:uid="{00000000-0005-0000-0000-0000130B0000}"/>
    <cellStyle name="Euro 23" xfId="2840" xr:uid="{00000000-0005-0000-0000-0000140B0000}"/>
    <cellStyle name="Euro 24" xfId="2841" xr:uid="{00000000-0005-0000-0000-0000150B0000}"/>
    <cellStyle name="Euro 25" xfId="2842" xr:uid="{00000000-0005-0000-0000-0000160B0000}"/>
    <cellStyle name="Euro 26" xfId="2843" xr:uid="{00000000-0005-0000-0000-0000170B0000}"/>
    <cellStyle name="Euro 27" xfId="2844" xr:uid="{00000000-0005-0000-0000-0000180B0000}"/>
    <cellStyle name="Euro 28" xfId="2845" xr:uid="{00000000-0005-0000-0000-0000190B0000}"/>
    <cellStyle name="Euro 29" xfId="2846" xr:uid="{00000000-0005-0000-0000-00001A0B0000}"/>
    <cellStyle name="Euro 3" xfId="2847" xr:uid="{00000000-0005-0000-0000-00001B0B0000}"/>
    <cellStyle name="Euro 30" xfId="2848" xr:uid="{00000000-0005-0000-0000-00001C0B0000}"/>
    <cellStyle name="Euro 4" xfId="2849" xr:uid="{00000000-0005-0000-0000-00001D0B0000}"/>
    <cellStyle name="Euro 5" xfId="2850" xr:uid="{00000000-0005-0000-0000-00001E0B0000}"/>
    <cellStyle name="Euro 6" xfId="2851" xr:uid="{00000000-0005-0000-0000-00001F0B0000}"/>
    <cellStyle name="Euro 7" xfId="2852" xr:uid="{00000000-0005-0000-0000-0000200B0000}"/>
    <cellStyle name="Euro 8" xfId="2853" xr:uid="{00000000-0005-0000-0000-0000210B0000}"/>
    <cellStyle name="Euro 9" xfId="2854" xr:uid="{00000000-0005-0000-0000-0000220B0000}"/>
    <cellStyle name="Explanatory Text 2" xfId="2855" xr:uid="{00000000-0005-0000-0000-0000230B0000}"/>
    <cellStyle name="Explanatory Text 2 2" xfId="2856" xr:uid="{00000000-0005-0000-0000-0000240B0000}"/>
    <cellStyle name="Explanatory Text 2 3" xfId="2857" xr:uid="{00000000-0005-0000-0000-0000250B0000}"/>
    <cellStyle name="Explanatory Text 2 4" xfId="2858" xr:uid="{00000000-0005-0000-0000-0000260B0000}"/>
    <cellStyle name="Explanatory Text 2 5" xfId="2859" xr:uid="{00000000-0005-0000-0000-0000270B0000}"/>
    <cellStyle name="Explanatory Text 2 6" xfId="2860" xr:uid="{00000000-0005-0000-0000-0000280B0000}"/>
    <cellStyle name="Explanatory Text 2 7" xfId="2861" xr:uid="{00000000-0005-0000-0000-0000290B0000}"/>
    <cellStyle name="Explanatory Text 3" xfId="2862" xr:uid="{00000000-0005-0000-0000-00002A0B0000}"/>
    <cellStyle name="Explanatory Text 3 2" xfId="2863" xr:uid="{00000000-0005-0000-0000-00002B0B0000}"/>
    <cellStyle name="Explanatory Text 3 3" xfId="2864" xr:uid="{00000000-0005-0000-0000-00002C0B0000}"/>
    <cellStyle name="Explanatory Text 3 4" xfId="2865" xr:uid="{00000000-0005-0000-0000-00002D0B0000}"/>
    <cellStyle name="Explanatory Text 3 5" xfId="2866" xr:uid="{00000000-0005-0000-0000-00002E0B0000}"/>
    <cellStyle name="Explanatory Text 3 6" xfId="2867" xr:uid="{00000000-0005-0000-0000-00002F0B0000}"/>
    <cellStyle name="Explanatory Text 3 7" xfId="2868" xr:uid="{00000000-0005-0000-0000-0000300B0000}"/>
    <cellStyle name="Explanatory Text 4" xfId="2869" xr:uid="{00000000-0005-0000-0000-0000310B0000}"/>
    <cellStyle name="Explanatory Text 4 2" xfId="2870" xr:uid="{00000000-0005-0000-0000-0000320B0000}"/>
    <cellStyle name="Explanatory Text 4 3" xfId="2871" xr:uid="{00000000-0005-0000-0000-0000330B0000}"/>
    <cellStyle name="Explanatory Text 4 4" xfId="2872" xr:uid="{00000000-0005-0000-0000-0000340B0000}"/>
    <cellStyle name="Explanatory Text 4 5" xfId="2873" xr:uid="{00000000-0005-0000-0000-0000350B0000}"/>
    <cellStyle name="Explanatory Text 4 6" xfId="2874" xr:uid="{00000000-0005-0000-0000-0000360B0000}"/>
    <cellStyle name="Explanatory Text 4 7" xfId="2875" xr:uid="{00000000-0005-0000-0000-0000370B0000}"/>
    <cellStyle name="Explanatory Text 5" xfId="2876" xr:uid="{00000000-0005-0000-0000-0000380B0000}"/>
    <cellStyle name="Explanatory Text 5 2" xfId="2877" xr:uid="{00000000-0005-0000-0000-0000390B0000}"/>
    <cellStyle name="Explanatory Text 5 3" xfId="2878" xr:uid="{00000000-0005-0000-0000-00003A0B0000}"/>
    <cellStyle name="Explanatory Text 5 4" xfId="2879" xr:uid="{00000000-0005-0000-0000-00003B0B0000}"/>
    <cellStyle name="Explanatory Text 5 5" xfId="2880" xr:uid="{00000000-0005-0000-0000-00003C0B0000}"/>
    <cellStyle name="Explanatory Text 5 6" xfId="2881" xr:uid="{00000000-0005-0000-0000-00003D0B0000}"/>
    <cellStyle name="Explanatory Text 5 7" xfId="2882" xr:uid="{00000000-0005-0000-0000-00003E0B0000}"/>
    <cellStyle name="Fixo" xfId="2883" xr:uid="{00000000-0005-0000-0000-00003F0B0000}"/>
    <cellStyle name="Good 2" xfId="2884" xr:uid="{00000000-0005-0000-0000-0000400B0000}"/>
    <cellStyle name="Good 2 2" xfId="2885" xr:uid="{00000000-0005-0000-0000-0000410B0000}"/>
    <cellStyle name="Good 2 3" xfId="2886" xr:uid="{00000000-0005-0000-0000-0000420B0000}"/>
    <cellStyle name="Good 2 4" xfId="2887" xr:uid="{00000000-0005-0000-0000-0000430B0000}"/>
    <cellStyle name="Good 2 5" xfId="2888" xr:uid="{00000000-0005-0000-0000-0000440B0000}"/>
    <cellStyle name="Good 2 6" xfId="2889" xr:uid="{00000000-0005-0000-0000-0000450B0000}"/>
    <cellStyle name="Good 2 7" xfId="2890" xr:uid="{00000000-0005-0000-0000-0000460B0000}"/>
    <cellStyle name="Good 3" xfId="2891" xr:uid="{00000000-0005-0000-0000-0000470B0000}"/>
    <cellStyle name="Good 3 2" xfId="2892" xr:uid="{00000000-0005-0000-0000-0000480B0000}"/>
    <cellStyle name="Good 3 3" xfId="2893" xr:uid="{00000000-0005-0000-0000-0000490B0000}"/>
    <cellStyle name="Good 3 4" xfId="2894" xr:uid="{00000000-0005-0000-0000-00004A0B0000}"/>
    <cellStyle name="Good 3 5" xfId="2895" xr:uid="{00000000-0005-0000-0000-00004B0B0000}"/>
    <cellStyle name="Good 3 6" xfId="2896" xr:uid="{00000000-0005-0000-0000-00004C0B0000}"/>
    <cellStyle name="Good 3 7" xfId="2897" xr:uid="{00000000-0005-0000-0000-00004D0B0000}"/>
    <cellStyle name="Good 4" xfId="2898" xr:uid="{00000000-0005-0000-0000-00004E0B0000}"/>
    <cellStyle name="Good 4 2" xfId="2899" xr:uid="{00000000-0005-0000-0000-00004F0B0000}"/>
    <cellStyle name="Good 4 3" xfId="2900" xr:uid="{00000000-0005-0000-0000-0000500B0000}"/>
    <cellStyle name="Good 4 4" xfId="2901" xr:uid="{00000000-0005-0000-0000-0000510B0000}"/>
    <cellStyle name="Good 4 5" xfId="2902" xr:uid="{00000000-0005-0000-0000-0000520B0000}"/>
    <cellStyle name="Good 4 6" xfId="2903" xr:uid="{00000000-0005-0000-0000-0000530B0000}"/>
    <cellStyle name="Good 4 7" xfId="2904" xr:uid="{00000000-0005-0000-0000-0000540B0000}"/>
    <cellStyle name="Good 5" xfId="2905" xr:uid="{00000000-0005-0000-0000-0000550B0000}"/>
    <cellStyle name="Good 5 2" xfId="2906" xr:uid="{00000000-0005-0000-0000-0000560B0000}"/>
    <cellStyle name="Good 5 3" xfId="2907" xr:uid="{00000000-0005-0000-0000-0000570B0000}"/>
    <cellStyle name="Good 5 4" xfId="2908" xr:uid="{00000000-0005-0000-0000-0000580B0000}"/>
    <cellStyle name="Good 5 5" xfId="2909" xr:uid="{00000000-0005-0000-0000-0000590B0000}"/>
    <cellStyle name="Good 5 6" xfId="2910" xr:uid="{00000000-0005-0000-0000-00005A0B0000}"/>
    <cellStyle name="Good 5 7" xfId="2911" xr:uid="{00000000-0005-0000-0000-00005B0B0000}"/>
    <cellStyle name="Good 6" xfId="2912" xr:uid="{00000000-0005-0000-0000-00005C0B0000}"/>
    <cellStyle name="Good 6 2" xfId="2913" xr:uid="{00000000-0005-0000-0000-00005D0B0000}"/>
    <cellStyle name="Good 6 3" xfId="2914" xr:uid="{00000000-0005-0000-0000-00005E0B0000}"/>
    <cellStyle name="Good 6 4" xfId="2915" xr:uid="{00000000-0005-0000-0000-00005F0B0000}"/>
    <cellStyle name="Good 6 5" xfId="2916" xr:uid="{00000000-0005-0000-0000-0000600B0000}"/>
    <cellStyle name="Good 6 6" xfId="2917" xr:uid="{00000000-0005-0000-0000-0000610B0000}"/>
    <cellStyle name="Good 6 7" xfId="2918" xr:uid="{00000000-0005-0000-0000-0000620B0000}"/>
    <cellStyle name="Good 7" xfId="2919" xr:uid="{00000000-0005-0000-0000-0000630B0000}"/>
    <cellStyle name="Good 7 2" xfId="2920" xr:uid="{00000000-0005-0000-0000-0000640B0000}"/>
    <cellStyle name="Good 7 3" xfId="2921" xr:uid="{00000000-0005-0000-0000-0000650B0000}"/>
    <cellStyle name="Good 7 4" xfId="2922" xr:uid="{00000000-0005-0000-0000-0000660B0000}"/>
    <cellStyle name="Good 7 5" xfId="2923" xr:uid="{00000000-0005-0000-0000-0000670B0000}"/>
    <cellStyle name="Good 7 6" xfId="2924" xr:uid="{00000000-0005-0000-0000-0000680B0000}"/>
    <cellStyle name="Good 7 7" xfId="2925" xr:uid="{00000000-0005-0000-0000-0000690B0000}"/>
    <cellStyle name="Good 8" xfId="2926" xr:uid="{00000000-0005-0000-0000-00006A0B0000}"/>
    <cellStyle name="Good 8 2" xfId="2927" xr:uid="{00000000-0005-0000-0000-00006B0B0000}"/>
    <cellStyle name="Good 8 3" xfId="2928" xr:uid="{00000000-0005-0000-0000-00006C0B0000}"/>
    <cellStyle name="Good 8 4" xfId="2929" xr:uid="{00000000-0005-0000-0000-00006D0B0000}"/>
    <cellStyle name="Good 8 5" xfId="2930" xr:uid="{00000000-0005-0000-0000-00006E0B0000}"/>
    <cellStyle name="Good 8 6" xfId="2931" xr:uid="{00000000-0005-0000-0000-00006F0B0000}"/>
    <cellStyle name="Good 8 7" xfId="2932" xr:uid="{00000000-0005-0000-0000-0000700B0000}"/>
    <cellStyle name="Heading 1 2" xfId="2933" xr:uid="{00000000-0005-0000-0000-0000710B0000}"/>
    <cellStyle name="Heading 1 2 2" xfId="2934" xr:uid="{00000000-0005-0000-0000-0000720B0000}"/>
    <cellStyle name="Heading 1 2 3" xfId="2935" xr:uid="{00000000-0005-0000-0000-0000730B0000}"/>
    <cellStyle name="Heading 1 2 4" xfId="2936" xr:uid="{00000000-0005-0000-0000-0000740B0000}"/>
    <cellStyle name="Heading 1 2 5" xfId="2937" xr:uid="{00000000-0005-0000-0000-0000750B0000}"/>
    <cellStyle name="Heading 1 2 6" xfId="2938" xr:uid="{00000000-0005-0000-0000-0000760B0000}"/>
    <cellStyle name="Heading 1 2 7" xfId="2939" xr:uid="{00000000-0005-0000-0000-0000770B0000}"/>
    <cellStyle name="Heading 1 3" xfId="2940" xr:uid="{00000000-0005-0000-0000-0000780B0000}"/>
    <cellStyle name="Heading 1 3 2" xfId="2941" xr:uid="{00000000-0005-0000-0000-0000790B0000}"/>
    <cellStyle name="Heading 1 3 3" xfId="2942" xr:uid="{00000000-0005-0000-0000-00007A0B0000}"/>
    <cellStyle name="Heading 1 3 4" xfId="2943" xr:uid="{00000000-0005-0000-0000-00007B0B0000}"/>
    <cellStyle name="Heading 1 3 5" xfId="2944" xr:uid="{00000000-0005-0000-0000-00007C0B0000}"/>
    <cellStyle name="Heading 1 3 6" xfId="2945" xr:uid="{00000000-0005-0000-0000-00007D0B0000}"/>
    <cellStyle name="Heading 1 3 7" xfId="2946" xr:uid="{00000000-0005-0000-0000-00007E0B0000}"/>
    <cellStyle name="Heading 1 4" xfId="2947" xr:uid="{00000000-0005-0000-0000-00007F0B0000}"/>
    <cellStyle name="Heading 1 4 2" xfId="2948" xr:uid="{00000000-0005-0000-0000-0000800B0000}"/>
    <cellStyle name="Heading 1 4 3" xfId="2949" xr:uid="{00000000-0005-0000-0000-0000810B0000}"/>
    <cellStyle name="Heading 1 4 4" xfId="2950" xr:uid="{00000000-0005-0000-0000-0000820B0000}"/>
    <cellStyle name="Heading 1 4 5" xfId="2951" xr:uid="{00000000-0005-0000-0000-0000830B0000}"/>
    <cellStyle name="Heading 1 4 6" xfId="2952" xr:uid="{00000000-0005-0000-0000-0000840B0000}"/>
    <cellStyle name="Heading 1 4 7" xfId="2953" xr:uid="{00000000-0005-0000-0000-0000850B0000}"/>
    <cellStyle name="Heading 1 5" xfId="2954" xr:uid="{00000000-0005-0000-0000-0000860B0000}"/>
    <cellStyle name="Heading 1 5 2" xfId="2955" xr:uid="{00000000-0005-0000-0000-0000870B0000}"/>
    <cellStyle name="Heading 1 5 3" xfId="2956" xr:uid="{00000000-0005-0000-0000-0000880B0000}"/>
    <cellStyle name="Heading 1 5 4" xfId="2957" xr:uid="{00000000-0005-0000-0000-0000890B0000}"/>
    <cellStyle name="Heading 1 5 5" xfId="2958" xr:uid="{00000000-0005-0000-0000-00008A0B0000}"/>
    <cellStyle name="Heading 1 5 6" xfId="2959" xr:uid="{00000000-0005-0000-0000-00008B0B0000}"/>
    <cellStyle name="Heading 1 5 7" xfId="2960" xr:uid="{00000000-0005-0000-0000-00008C0B0000}"/>
    <cellStyle name="Heading 1 6" xfId="2961" xr:uid="{00000000-0005-0000-0000-00008D0B0000}"/>
    <cellStyle name="Heading 1 6 2" xfId="2962" xr:uid="{00000000-0005-0000-0000-00008E0B0000}"/>
    <cellStyle name="Heading 1 6 3" xfId="2963" xr:uid="{00000000-0005-0000-0000-00008F0B0000}"/>
    <cellStyle name="Heading 1 6 4" xfId="2964" xr:uid="{00000000-0005-0000-0000-0000900B0000}"/>
    <cellStyle name="Heading 1 6 5" xfId="2965" xr:uid="{00000000-0005-0000-0000-0000910B0000}"/>
    <cellStyle name="Heading 1 6 6" xfId="2966" xr:uid="{00000000-0005-0000-0000-0000920B0000}"/>
    <cellStyle name="Heading 1 6 7" xfId="2967" xr:uid="{00000000-0005-0000-0000-0000930B0000}"/>
    <cellStyle name="Heading 1 7" xfId="2968" xr:uid="{00000000-0005-0000-0000-0000940B0000}"/>
    <cellStyle name="Heading 1 7 2" xfId="2969" xr:uid="{00000000-0005-0000-0000-0000950B0000}"/>
    <cellStyle name="Heading 1 7 3" xfId="2970" xr:uid="{00000000-0005-0000-0000-0000960B0000}"/>
    <cellStyle name="Heading 1 7 4" xfId="2971" xr:uid="{00000000-0005-0000-0000-0000970B0000}"/>
    <cellStyle name="Heading 1 7 5" xfId="2972" xr:uid="{00000000-0005-0000-0000-0000980B0000}"/>
    <cellStyle name="Heading 1 7 6" xfId="2973" xr:uid="{00000000-0005-0000-0000-0000990B0000}"/>
    <cellStyle name="Heading 1 7 7" xfId="2974" xr:uid="{00000000-0005-0000-0000-00009A0B0000}"/>
    <cellStyle name="Heading 1 8" xfId="2975" xr:uid="{00000000-0005-0000-0000-00009B0B0000}"/>
    <cellStyle name="Heading 1 8 2" xfId="2976" xr:uid="{00000000-0005-0000-0000-00009C0B0000}"/>
    <cellStyle name="Heading 1 8 3" xfId="2977" xr:uid="{00000000-0005-0000-0000-00009D0B0000}"/>
    <cellStyle name="Heading 1 8 4" xfId="2978" xr:uid="{00000000-0005-0000-0000-00009E0B0000}"/>
    <cellStyle name="Heading 1 8 5" xfId="2979" xr:uid="{00000000-0005-0000-0000-00009F0B0000}"/>
    <cellStyle name="Heading 1 8 6" xfId="2980" xr:uid="{00000000-0005-0000-0000-0000A00B0000}"/>
    <cellStyle name="Heading 1 8 7" xfId="2981" xr:uid="{00000000-0005-0000-0000-0000A10B0000}"/>
    <cellStyle name="Heading 2 2" xfId="2982" xr:uid="{00000000-0005-0000-0000-0000A20B0000}"/>
    <cellStyle name="Heading 2 2 2" xfId="2983" xr:uid="{00000000-0005-0000-0000-0000A30B0000}"/>
    <cellStyle name="Heading 2 2 3" xfId="2984" xr:uid="{00000000-0005-0000-0000-0000A40B0000}"/>
    <cellStyle name="Heading 2 2 4" xfId="2985" xr:uid="{00000000-0005-0000-0000-0000A50B0000}"/>
    <cellStyle name="Heading 2 2 5" xfId="2986" xr:uid="{00000000-0005-0000-0000-0000A60B0000}"/>
    <cellStyle name="Heading 2 2 6" xfId="2987" xr:uid="{00000000-0005-0000-0000-0000A70B0000}"/>
    <cellStyle name="Heading 2 2 7" xfId="2988" xr:uid="{00000000-0005-0000-0000-0000A80B0000}"/>
    <cellStyle name="Heading 2 3" xfId="2989" xr:uid="{00000000-0005-0000-0000-0000A90B0000}"/>
    <cellStyle name="Heading 2 3 2" xfId="2990" xr:uid="{00000000-0005-0000-0000-0000AA0B0000}"/>
    <cellStyle name="Heading 2 3 3" xfId="2991" xr:uid="{00000000-0005-0000-0000-0000AB0B0000}"/>
    <cellStyle name="Heading 2 3 4" xfId="2992" xr:uid="{00000000-0005-0000-0000-0000AC0B0000}"/>
    <cellStyle name="Heading 2 3 5" xfId="2993" xr:uid="{00000000-0005-0000-0000-0000AD0B0000}"/>
    <cellStyle name="Heading 2 3 6" xfId="2994" xr:uid="{00000000-0005-0000-0000-0000AE0B0000}"/>
    <cellStyle name="Heading 2 3 7" xfId="2995" xr:uid="{00000000-0005-0000-0000-0000AF0B0000}"/>
    <cellStyle name="Heading 2 4" xfId="2996" xr:uid="{00000000-0005-0000-0000-0000B00B0000}"/>
    <cellStyle name="Heading 2 4 2" xfId="2997" xr:uid="{00000000-0005-0000-0000-0000B10B0000}"/>
    <cellStyle name="Heading 2 4 3" xfId="2998" xr:uid="{00000000-0005-0000-0000-0000B20B0000}"/>
    <cellStyle name="Heading 2 4 4" xfId="2999" xr:uid="{00000000-0005-0000-0000-0000B30B0000}"/>
    <cellStyle name="Heading 2 4 5" xfId="3000" xr:uid="{00000000-0005-0000-0000-0000B40B0000}"/>
    <cellStyle name="Heading 2 4 6" xfId="3001" xr:uid="{00000000-0005-0000-0000-0000B50B0000}"/>
    <cellStyle name="Heading 2 4 7" xfId="3002" xr:uid="{00000000-0005-0000-0000-0000B60B0000}"/>
    <cellStyle name="Heading 2 5" xfId="3003" xr:uid="{00000000-0005-0000-0000-0000B70B0000}"/>
    <cellStyle name="Heading 2 5 2" xfId="3004" xr:uid="{00000000-0005-0000-0000-0000B80B0000}"/>
    <cellStyle name="Heading 2 5 3" xfId="3005" xr:uid="{00000000-0005-0000-0000-0000B90B0000}"/>
    <cellStyle name="Heading 2 5 4" xfId="3006" xr:uid="{00000000-0005-0000-0000-0000BA0B0000}"/>
    <cellStyle name="Heading 2 5 5" xfId="3007" xr:uid="{00000000-0005-0000-0000-0000BB0B0000}"/>
    <cellStyle name="Heading 2 5 6" xfId="3008" xr:uid="{00000000-0005-0000-0000-0000BC0B0000}"/>
    <cellStyle name="Heading 2 5 7" xfId="3009" xr:uid="{00000000-0005-0000-0000-0000BD0B0000}"/>
    <cellStyle name="Heading 2 6" xfId="3010" xr:uid="{00000000-0005-0000-0000-0000BE0B0000}"/>
    <cellStyle name="Heading 2 6 2" xfId="3011" xr:uid="{00000000-0005-0000-0000-0000BF0B0000}"/>
    <cellStyle name="Heading 2 6 3" xfId="3012" xr:uid="{00000000-0005-0000-0000-0000C00B0000}"/>
    <cellStyle name="Heading 2 6 4" xfId="3013" xr:uid="{00000000-0005-0000-0000-0000C10B0000}"/>
    <cellStyle name="Heading 2 6 5" xfId="3014" xr:uid="{00000000-0005-0000-0000-0000C20B0000}"/>
    <cellStyle name="Heading 2 6 6" xfId="3015" xr:uid="{00000000-0005-0000-0000-0000C30B0000}"/>
    <cellStyle name="Heading 2 6 7" xfId="3016" xr:uid="{00000000-0005-0000-0000-0000C40B0000}"/>
    <cellStyle name="Heading 2 7" xfId="3017" xr:uid="{00000000-0005-0000-0000-0000C50B0000}"/>
    <cellStyle name="Heading 2 7 2" xfId="3018" xr:uid="{00000000-0005-0000-0000-0000C60B0000}"/>
    <cellStyle name="Heading 2 7 3" xfId="3019" xr:uid="{00000000-0005-0000-0000-0000C70B0000}"/>
    <cellStyle name="Heading 2 7 4" xfId="3020" xr:uid="{00000000-0005-0000-0000-0000C80B0000}"/>
    <cellStyle name="Heading 2 7 5" xfId="3021" xr:uid="{00000000-0005-0000-0000-0000C90B0000}"/>
    <cellStyle name="Heading 2 7 6" xfId="3022" xr:uid="{00000000-0005-0000-0000-0000CA0B0000}"/>
    <cellStyle name="Heading 2 7 7" xfId="3023" xr:uid="{00000000-0005-0000-0000-0000CB0B0000}"/>
    <cellStyle name="Heading 2 8" xfId="3024" xr:uid="{00000000-0005-0000-0000-0000CC0B0000}"/>
    <cellStyle name="Heading 2 8 2" xfId="3025" xr:uid="{00000000-0005-0000-0000-0000CD0B0000}"/>
    <cellStyle name="Heading 2 8 3" xfId="3026" xr:uid="{00000000-0005-0000-0000-0000CE0B0000}"/>
    <cellStyle name="Heading 2 8 4" xfId="3027" xr:uid="{00000000-0005-0000-0000-0000CF0B0000}"/>
    <cellStyle name="Heading 2 8 5" xfId="3028" xr:uid="{00000000-0005-0000-0000-0000D00B0000}"/>
    <cellStyle name="Heading 2 8 6" xfId="3029" xr:uid="{00000000-0005-0000-0000-0000D10B0000}"/>
    <cellStyle name="Heading 2 8 7" xfId="3030" xr:uid="{00000000-0005-0000-0000-0000D20B0000}"/>
    <cellStyle name="Heading 3 2" xfId="3031" xr:uid="{00000000-0005-0000-0000-0000D30B0000}"/>
    <cellStyle name="Heading 3 2 2" xfId="3032" xr:uid="{00000000-0005-0000-0000-0000D40B0000}"/>
    <cellStyle name="Heading 3 2 3" xfId="3033" xr:uid="{00000000-0005-0000-0000-0000D50B0000}"/>
    <cellStyle name="Heading 3 2 4" xfId="3034" xr:uid="{00000000-0005-0000-0000-0000D60B0000}"/>
    <cellStyle name="Heading 3 2 5" xfId="3035" xr:uid="{00000000-0005-0000-0000-0000D70B0000}"/>
    <cellStyle name="Heading 3 2 6" xfId="3036" xr:uid="{00000000-0005-0000-0000-0000D80B0000}"/>
    <cellStyle name="Heading 3 2 7" xfId="3037" xr:uid="{00000000-0005-0000-0000-0000D90B0000}"/>
    <cellStyle name="Heading 3 3" xfId="3038" xr:uid="{00000000-0005-0000-0000-0000DA0B0000}"/>
    <cellStyle name="Heading 3 3 2" xfId="3039" xr:uid="{00000000-0005-0000-0000-0000DB0B0000}"/>
    <cellStyle name="Heading 3 3 3" xfId="3040" xr:uid="{00000000-0005-0000-0000-0000DC0B0000}"/>
    <cellStyle name="Heading 3 3 4" xfId="3041" xr:uid="{00000000-0005-0000-0000-0000DD0B0000}"/>
    <cellStyle name="Heading 3 3 5" xfId="3042" xr:uid="{00000000-0005-0000-0000-0000DE0B0000}"/>
    <cellStyle name="Heading 3 3 6" xfId="3043" xr:uid="{00000000-0005-0000-0000-0000DF0B0000}"/>
    <cellStyle name="Heading 3 3 7" xfId="3044" xr:uid="{00000000-0005-0000-0000-0000E00B0000}"/>
    <cellStyle name="Heading 3 4" xfId="3045" xr:uid="{00000000-0005-0000-0000-0000E10B0000}"/>
    <cellStyle name="Heading 3 4 2" xfId="3046" xr:uid="{00000000-0005-0000-0000-0000E20B0000}"/>
    <cellStyle name="Heading 3 4 3" xfId="3047" xr:uid="{00000000-0005-0000-0000-0000E30B0000}"/>
    <cellStyle name="Heading 3 4 4" xfId="3048" xr:uid="{00000000-0005-0000-0000-0000E40B0000}"/>
    <cellStyle name="Heading 3 4 5" xfId="3049" xr:uid="{00000000-0005-0000-0000-0000E50B0000}"/>
    <cellStyle name="Heading 3 4 6" xfId="3050" xr:uid="{00000000-0005-0000-0000-0000E60B0000}"/>
    <cellStyle name="Heading 3 4 7" xfId="3051" xr:uid="{00000000-0005-0000-0000-0000E70B0000}"/>
    <cellStyle name="Heading 3 5" xfId="3052" xr:uid="{00000000-0005-0000-0000-0000E80B0000}"/>
    <cellStyle name="Heading 3 5 2" xfId="3053" xr:uid="{00000000-0005-0000-0000-0000E90B0000}"/>
    <cellStyle name="Heading 3 5 3" xfId="3054" xr:uid="{00000000-0005-0000-0000-0000EA0B0000}"/>
    <cellStyle name="Heading 3 5 4" xfId="3055" xr:uid="{00000000-0005-0000-0000-0000EB0B0000}"/>
    <cellStyle name="Heading 3 5 5" xfId="3056" xr:uid="{00000000-0005-0000-0000-0000EC0B0000}"/>
    <cellStyle name="Heading 3 5 6" xfId="3057" xr:uid="{00000000-0005-0000-0000-0000ED0B0000}"/>
    <cellStyle name="Heading 3 5 7" xfId="3058" xr:uid="{00000000-0005-0000-0000-0000EE0B0000}"/>
    <cellStyle name="Heading 3 6" xfId="3059" xr:uid="{00000000-0005-0000-0000-0000EF0B0000}"/>
    <cellStyle name="Heading 3 6 2" xfId="3060" xr:uid="{00000000-0005-0000-0000-0000F00B0000}"/>
    <cellStyle name="Heading 3 6 3" xfId="3061" xr:uid="{00000000-0005-0000-0000-0000F10B0000}"/>
    <cellStyle name="Heading 3 6 4" xfId="3062" xr:uid="{00000000-0005-0000-0000-0000F20B0000}"/>
    <cellStyle name="Heading 3 6 5" xfId="3063" xr:uid="{00000000-0005-0000-0000-0000F30B0000}"/>
    <cellStyle name="Heading 3 6 6" xfId="3064" xr:uid="{00000000-0005-0000-0000-0000F40B0000}"/>
    <cellStyle name="Heading 3 6 7" xfId="3065" xr:uid="{00000000-0005-0000-0000-0000F50B0000}"/>
    <cellStyle name="Heading 3 7" xfId="3066" xr:uid="{00000000-0005-0000-0000-0000F60B0000}"/>
    <cellStyle name="Heading 3 7 2" xfId="3067" xr:uid="{00000000-0005-0000-0000-0000F70B0000}"/>
    <cellStyle name="Heading 3 7 3" xfId="3068" xr:uid="{00000000-0005-0000-0000-0000F80B0000}"/>
    <cellStyle name="Heading 3 7 4" xfId="3069" xr:uid="{00000000-0005-0000-0000-0000F90B0000}"/>
    <cellStyle name="Heading 3 7 5" xfId="3070" xr:uid="{00000000-0005-0000-0000-0000FA0B0000}"/>
    <cellStyle name="Heading 3 7 6" xfId="3071" xr:uid="{00000000-0005-0000-0000-0000FB0B0000}"/>
    <cellStyle name="Heading 3 7 7" xfId="3072" xr:uid="{00000000-0005-0000-0000-0000FC0B0000}"/>
    <cellStyle name="Heading 3 8" xfId="3073" xr:uid="{00000000-0005-0000-0000-0000FD0B0000}"/>
    <cellStyle name="Heading 3 8 2" xfId="3074" xr:uid="{00000000-0005-0000-0000-0000FE0B0000}"/>
    <cellStyle name="Heading 3 8 3" xfId="3075" xr:uid="{00000000-0005-0000-0000-0000FF0B0000}"/>
    <cellStyle name="Heading 3 8 4" xfId="3076" xr:uid="{00000000-0005-0000-0000-0000000C0000}"/>
    <cellStyle name="Heading 3 8 5" xfId="3077" xr:uid="{00000000-0005-0000-0000-0000010C0000}"/>
    <cellStyle name="Heading 3 8 6" xfId="3078" xr:uid="{00000000-0005-0000-0000-0000020C0000}"/>
    <cellStyle name="Heading 3 8 7" xfId="3079" xr:uid="{00000000-0005-0000-0000-0000030C0000}"/>
    <cellStyle name="Heading 4 2" xfId="3080" xr:uid="{00000000-0005-0000-0000-0000040C0000}"/>
    <cellStyle name="Heading 4 2 2" xfId="3081" xr:uid="{00000000-0005-0000-0000-0000050C0000}"/>
    <cellStyle name="Heading 4 2 3" xfId="3082" xr:uid="{00000000-0005-0000-0000-0000060C0000}"/>
    <cellStyle name="Heading 4 2 4" xfId="3083" xr:uid="{00000000-0005-0000-0000-0000070C0000}"/>
    <cellStyle name="Heading 4 2 5" xfId="3084" xr:uid="{00000000-0005-0000-0000-0000080C0000}"/>
    <cellStyle name="Heading 4 2 6" xfId="3085" xr:uid="{00000000-0005-0000-0000-0000090C0000}"/>
    <cellStyle name="Heading 4 2 7" xfId="3086" xr:uid="{00000000-0005-0000-0000-00000A0C0000}"/>
    <cellStyle name="Heading 4 3" xfId="3087" xr:uid="{00000000-0005-0000-0000-00000B0C0000}"/>
    <cellStyle name="Heading 4 3 2" xfId="3088" xr:uid="{00000000-0005-0000-0000-00000C0C0000}"/>
    <cellStyle name="Heading 4 3 3" xfId="3089" xr:uid="{00000000-0005-0000-0000-00000D0C0000}"/>
    <cellStyle name="Heading 4 3 4" xfId="3090" xr:uid="{00000000-0005-0000-0000-00000E0C0000}"/>
    <cellStyle name="Heading 4 3 5" xfId="3091" xr:uid="{00000000-0005-0000-0000-00000F0C0000}"/>
    <cellStyle name="Heading 4 3 6" xfId="3092" xr:uid="{00000000-0005-0000-0000-0000100C0000}"/>
    <cellStyle name="Heading 4 3 7" xfId="3093" xr:uid="{00000000-0005-0000-0000-0000110C0000}"/>
    <cellStyle name="Heading 4 4" xfId="3094" xr:uid="{00000000-0005-0000-0000-0000120C0000}"/>
    <cellStyle name="Heading 4 4 2" xfId="3095" xr:uid="{00000000-0005-0000-0000-0000130C0000}"/>
    <cellStyle name="Heading 4 4 3" xfId="3096" xr:uid="{00000000-0005-0000-0000-0000140C0000}"/>
    <cellStyle name="Heading 4 4 4" xfId="3097" xr:uid="{00000000-0005-0000-0000-0000150C0000}"/>
    <cellStyle name="Heading 4 4 5" xfId="3098" xr:uid="{00000000-0005-0000-0000-0000160C0000}"/>
    <cellStyle name="Heading 4 4 6" xfId="3099" xr:uid="{00000000-0005-0000-0000-0000170C0000}"/>
    <cellStyle name="Heading 4 4 7" xfId="3100" xr:uid="{00000000-0005-0000-0000-0000180C0000}"/>
    <cellStyle name="Heading 4 5" xfId="3101" xr:uid="{00000000-0005-0000-0000-0000190C0000}"/>
    <cellStyle name="Heading 4 5 2" xfId="3102" xr:uid="{00000000-0005-0000-0000-00001A0C0000}"/>
    <cellStyle name="Heading 4 5 3" xfId="3103" xr:uid="{00000000-0005-0000-0000-00001B0C0000}"/>
    <cellStyle name="Heading 4 5 4" xfId="3104" xr:uid="{00000000-0005-0000-0000-00001C0C0000}"/>
    <cellStyle name="Heading 4 5 5" xfId="3105" xr:uid="{00000000-0005-0000-0000-00001D0C0000}"/>
    <cellStyle name="Heading 4 5 6" xfId="3106" xr:uid="{00000000-0005-0000-0000-00001E0C0000}"/>
    <cellStyle name="Heading 4 5 7" xfId="3107" xr:uid="{00000000-0005-0000-0000-00001F0C0000}"/>
    <cellStyle name="Heading 4 6" xfId="3108" xr:uid="{00000000-0005-0000-0000-0000200C0000}"/>
    <cellStyle name="Heading 4 6 2" xfId="3109" xr:uid="{00000000-0005-0000-0000-0000210C0000}"/>
    <cellStyle name="Heading 4 6 3" xfId="3110" xr:uid="{00000000-0005-0000-0000-0000220C0000}"/>
    <cellStyle name="Heading 4 6 4" xfId="3111" xr:uid="{00000000-0005-0000-0000-0000230C0000}"/>
    <cellStyle name="Heading 4 6 5" xfId="3112" xr:uid="{00000000-0005-0000-0000-0000240C0000}"/>
    <cellStyle name="Heading 4 6 6" xfId="3113" xr:uid="{00000000-0005-0000-0000-0000250C0000}"/>
    <cellStyle name="Heading 4 6 7" xfId="3114" xr:uid="{00000000-0005-0000-0000-0000260C0000}"/>
    <cellStyle name="Heading 4 7" xfId="3115" xr:uid="{00000000-0005-0000-0000-0000270C0000}"/>
    <cellStyle name="Heading 4 7 2" xfId="3116" xr:uid="{00000000-0005-0000-0000-0000280C0000}"/>
    <cellStyle name="Heading 4 7 3" xfId="3117" xr:uid="{00000000-0005-0000-0000-0000290C0000}"/>
    <cellStyle name="Heading 4 7 4" xfId="3118" xr:uid="{00000000-0005-0000-0000-00002A0C0000}"/>
    <cellStyle name="Heading 4 7 5" xfId="3119" xr:uid="{00000000-0005-0000-0000-00002B0C0000}"/>
    <cellStyle name="Heading 4 7 6" xfId="3120" xr:uid="{00000000-0005-0000-0000-00002C0C0000}"/>
    <cellStyle name="Heading 4 7 7" xfId="3121" xr:uid="{00000000-0005-0000-0000-00002D0C0000}"/>
    <cellStyle name="Heading 4 8" xfId="3122" xr:uid="{00000000-0005-0000-0000-00002E0C0000}"/>
    <cellStyle name="Heading 4 8 2" xfId="3123" xr:uid="{00000000-0005-0000-0000-00002F0C0000}"/>
    <cellStyle name="Heading 4 8 3" xfId="3124" xr:uid="{00000000-0005-0000-0000-0000300C0000}"/>
    <cellStyle name="Heading 4 8 4" xfId="3125" xr:uid="{00000000-0005-0000-0000-0000310C0000}"/>
    <cellStyle name="Heading 4 8 5" xfId="3126" xr:uid="{00000000-0005-0000-0000-0000320C0000}"/>
    <cellStyle name="Heading 4 8 6" xfId="3127" xr:uid="{00000000-0005-0000-0000-0000330C0000}"/>
    <cellStyle name="Heading 4 8 7" xfId="3128" xr:uid="{00000000-0005-0000-0000-0000340C0000}"/>
    <cellStyle name="Hipervínculo 2" xfId="3129" xr:uid="{00000000-0005-0000-0000-0000350C0000}"/>
    <cellStyle name="Hyperlink seguido" xfId="3130" xr:uid="{00000000-0005-0000-0000-0000360C0000}"/>
    <cellStyle name="Incorrecto 10" xfId="3131" xr:uid="{00000000-0005-0000-0000-0000370C0000}"/>
    <cellStyle name="Incorrecto 11" xfId="3132" xr:uid="{00000000-0005-0000-0000-0000380C0000}"/>
    <cellStyle name="Incorrecto 12" xfId="3133" xr:uid="{00000000-0005-0000-0000-0000390C0000}"/>
    <cellStyle name="Incorrecto 13" xfId="3134" xr:uid="{00000000-0005-0000-0000-00003A0C0000}"/>
    <cellStyle name="Incorrecto 14" xfId="3135" xr:uid="{00000000-0005-0000-0000-00003B0C0000}"/>
    <cellStyle name="Incorrecto 15" xfId="3136" xr:uid="{00000000-0005-0000-0000-00003C0C0000}"/>
    <cellStyle name="Incorrecto 16" xfId="3137" xr:uid="{00000000-0005-0000-0000-00003D0C0000}"/>
    <cellStyle name="Incorrecto 17" xfId="3138" xr:uid="{00000000-0005-0000-0000-00003E0C0000}"/>
    <cellStyle name="Incorrecto 18" xfId="3139" xr:uid="{00000000-0005-0000-0000-00003F0C0000}"/>
    <cellStyle name="Incorrecto 19" xfId="3140" xr:uid="{00000000-0005-0000-0000-0000400C0000}"/>
    <cellStyle name="Incorrecto 2" xfId="3141" xr:uid="{00000000-0005-0000-0000-0000410C0000}"/>
    <cellStyle name="Incorrecto 20" xfId="3142" xr:uid="{00000000-0005-0000-0000-0000420C0000}"/>
    <cellStyle name="Incorrecto 21" xfId="3143" xr:uid="{00000000-0005-0000-0000-0000430C0000}"/>
    <cellStyle name="Incorrecto 22" xfId="3144" xr:uid="{00000000-0005-0000-0000-0000440C0000}"/>
    <cellStyle name="Incorrecto 23" xfId="3145" xr:uid="{00000000-0005-0000-0000-0000450C0000}"/>
    <cellStyle name="Incorrecto 24" xfId="3146" xr:uid="{00000000-0005-0000-0000-0000460C0000}"/>
    <cellStyle name="Incorrecto 25" xfId="3147" xr:uid="{00000000-0005-0000-0000-0000470C0000}"/>
    <cellStyle name="Incorrecto 26" xfId="3148" xr:uid="{00000000-0005-0000-0000-0000480C0000}"/>
    <cellStyle name="Incorrecto 27" xfId="3149" xr:uid="{00000000-0005-0000-0000-0000490C0000}"/>
    <cellStyle name="Incorrecto 28" xfId="3150" xr:uid="{00000000-0005-0000-0000-00004A0C0000}"/>
    <cellStyle name="Incorrecto 29" xfId="3151" xr:uid="{00000000-0005-0000-0000-00004B0C0000}"/>
    <cellStyle name="Incorrecto 3" xfId="3152" xr:uid="{00000000-0005-0000-0000-00004C0C0000}"/>
    <cellStyle name="Incorrecto 30" xfId="3153" xr:uid="{00000000-0005-0000-0000-00004D0C0000}"/>
    <cellStyle name="Incorrecto 31" xfId="3154" xr:uid="{00000000-0005-0000-0000-00004E0C0000}"/>
    <cellStyle name="Incorrecto 32" xfId="3155" xr:uid="{00000000-0005-0000-0000-00004F0C0000}"/>
    <cellStyle name="Incorrecto 33" xfId="3156" xr:uid="{00000000-0005-0000-0000-0000500C0000}"/>
    <cellStyle name="Incorrecto 34" xfId="3157" xr:uid="{00000000-0005-0000-0000-0000510C0000}"/>
    <cellStyle name="Incorrecto 35" xfId="3158" xr:uid="{00000000-0005-0000-0000-0000520C0000}"/>
    <cellStyle name="Incorrecto 36" xfId="3159" xr:uid="{00000000-0005-0000-0000-0000530C0000}"/>
    <cellStyle name="Incorrecto 37" xfId="3160" xr:uid="{00000000-0005-0000-0000-0000540C0000}"/>
    <cellStyle name="Incorrecto 38" xfId="3161" xr:uid="{00000000-0005-0000-0000-0000550C0000}"/>
    <cellStyle name="Incorrecto 39" xfId="3162" xr:uid="{00000000-0005-0000-0000-0000560C0000}"/>
    <cellStyle name="Incorrecto 4" xfId="3163" xr:uid="{00000000-0005-0000-0000-0000570C0000}"/>
    <cellStyle name="Incorrecto 40" xfId="3164" xr:uid="{00000000-0005-0000-0000-0000580C0000}"/>
    <cellStyle name="Incorrecto 41" xfId="3165" xr:uid="{00000000-0005-0000-0000-0000590C0000}"/>
    <cellStyle name="Incorrecto 42" xfId="3166" xr:uid="{00000000-0005-0000-0000-00005A0C0000}"/>
    <cellStyle name="Incorrecto 43" xfId="3167" xr:uid="{00000000-0005-0000-0000-00005B0C0000}"/>
    <cellStyle name="Incorrecto 44" xfId="3168" xr:uid="{00000000-0005-0000-0000-00005C0C0000}"/>
    <cellStyle name="Incorrecto 45" xfId="3169" xr:uid="{00000000-0005-0000-0000-00005D0C0000}"/>
    <cellStyle name="Incorrecto 46" xfId="3170" xr:uid="{00000000-0005-0000-0000-00005E0C0000}"/>
    <cellStyle name="Incorrecto 47" xfId="3171" xr:uid="{00000000-0005-0000-0000-00005F0C0000}"/>
    <cellStyle name="Incorrecto 5" xfId="3172" xr:uid="{00000000-0005-0000-0000-0000600C0000}"/>
    <cellStyle name="Incorrecto 6" xfId="3173" xr:uid="{00000000-0005-0000-0000-0000610C0000}"/>
    <cellStyle name="Incorrecto 7" xfId="3174" xr:uid="{00000000-0005-0000-0000-0000620C0000}"/>
    <cellStyle name="Incorrecto 8" xfId="3175" xr:uid="{00000000-0005-0000-0000-0000630C0000}"/>
    <cellStyle name="Incorrecto 9" xfId="3176" xr:uid="{00000000-0005-0000-0000-0000640C0000}"/>
    <cellStyle name="Incorreto" xfId="3177" xr:uid="{00000000-0005-0000-0000-0000650C0000}"/>
    <cellStyle name="Input 2" xfId="3178" xr:uid="{00000000-0005-0000-0000-0000660C0000}"/>
    <cellStyle name="Input 2 2" xfId="3179" xr:uid="{00000000-0005-0000-0000-0000670C0000}"/>
    <cellStyle name="Input 2 3" xfId="3180" xr:uid="{00000000-0005-0000-0000-0000680C0000}"/>
    <cellStyle name="Input 2 4" xfId="3181" xr:uid="{00000000-0005-0000-0000-0000690C0000}"/>
    <cellStyle name="Input 2 5" xfId="3182" xr:uid="{00000000-0005-0000-0000-00006A0C0000}"/>
    <cellStyle name="Input 2 6" xfId="3183" xr:uid="{00000000-0005-0000-0000-00006B0C0000}"/>
    <cellStyle name="Input 2 7" xfId="3184" xr:uid="{00000000-0005-0000-0000-00006C0C0000}"/>
    <cellStyle name="Input 3" xfId="3185" xr:uid="{00000000-0005-0000-0000-00006D0C0000}"/>
    <cellStyle name="Input 3 2" xfId="3186" xr:uid="{00000000-0005-0000-0000-00006E0C0000}"/>
    <cellStyle name="Input 3 3" xfId="3187" xr:uid="{00000000-0005-0000-0000-00006F0C0000}"/>
    <cellStyle name="Input 3 4" xfId="3188" xr:uid="{00000000-0005-0000-0000-0000700C0000}"/>
    <cellStyle name="Input 3 5" xfId="3189" xr:uid="{00000000-0005-0000-0000-0000710C0000}"/>
    <cellStyle name="Input 3 6" xfId="3190" xr:uid="{00000000-0005-0000-0000-0000720C0000}"/>
    <cellStyle name="Input 3 7" xfId="3191" xr:uid="{00000000-0005-0000-0000-0000730C0000}"/>
    <cellStyle name="Input 4" xfId="3192" xr:uid="{00000000-0005-0000-0000-0000740C0000}"/>
    <cellStyle name="Input 4 2" xfId="3193" xr:uid="{00000000-0005-0000-0000-0000750C0000}"/>
    <cellStyle name="Input 4 3" xfId="3194" xr:uid="{00000000-0005-0000-0000-0000760C0000}"/>
    <cellStyle name="Input 4 4" xfId="3195" xr:uid="{00000000-0005-0000-0000-0000770C0000}"/>
    <cellStyle name="Input 4 5" xfId="3196" xr:uid="{00000000-0005-0000-0000-0000780C0000}"/>
    <cellStyle name="Input 4 6" xfId="3197" xr:uid="{00000000-0005-0000-0000-0000790C0000}"/>
    <cellStyle name="Input 4 7" xfId="3198" xr:uid="{00000000-0005-0000-0000-00007A0C0000}"/>
    <cellStyle name="Input 5" xfId="3199" xr:uid="{00000000-0005-0000-0000-00007B0C0000}"/>
    <cellStyle name="Input 5 2" xfId="3200" xr:uid="{00000000-0005-0000-0000-00007C0C0000}"/>
    <cellStyle name="Input 5 3" xfId="3201" xr:uid="{00000000-0005-0000-0000-00007D0C0000}"/>
    <cellStyle name="Input 5 4" xfId="3202" xr:uid="{00000000-0005-0000-0000-00007E0C0000}"/>
    <cellStyle name="Input 5 5" xfId="3203" xr:uid="{00000000-0005-0000-0000-00007F0C0000}"/>
    <cellStyle name="Input 5 6" xfId="3204" xr:uid="{00000000-0005-0000-0000-0000800C0000}"/>
    <cellStyle name="Input 5 7" xfId="3205" xr:uid="{00000000-0005-0000-0000-0000810C0000}"/>
    <cellStyle name="Input 6" xfId="3206" xr:uid="{00000000-0005-0000-0000-0000820C0000}"/>
    <cellStyle name="Input 6 2" xfId="3207" xr:uid="{00000000-0005-0000-0000-0000830C0000}"/>
    <cellStyle name="Input 6 3" xfId="3208" xr:uid="{00000000-0005-0000-0000-0000840C0000}"/>
    <cellStyle name="Input 6 4" xfId="3209" xr:uid="{00000000-0005-0000-0000-0000850C0000}"/>
    <cellStyle name="Input 6 5" xfId="3210" xr:uid="{00000000-0005-0000-0000-0000860C0000}"/>
    <cellStyle name="Input 6 6" xfId="3211" xr:uid="{00000000-0005-0000-0000-0000870C0000}"/>
    <cellStyle name="Input 6 7" xfId="3212" xr:uid="{00000000-0005-0000-0000-0000880C0000}"/>
    <cellStyle name="Input 7" xfId="3213" xr:uid="{00000000-0005-0000-0000-0000890C0000}"/>
    <cellStyle name="Input 7 2" xfId="3214" xr:uid="{00000000-0005-0000-0000-00008A0C0000}"/>
    <cellStyle name="Input 7 3" xfId="3215" xr:uid="{00000000-0005-0000-0000-00008B0C0000}"/>
    <cellStyle name="Input 7 4" xfId="3216" xr:uid="{00000000-0005-0000-0000-00008C0C0000}"/>
    <cellStyle name="Input 7 5" xfId="3217" xr:uid="{00000000-0005-0000-0000-00008D0C0000}"/>
    <cellStyle name="Input 7 6" xfId="3218" xr:uid="{00000000-0005-0000-0000-00008E0C0000}"/>
    <cellStyle name="Input 7 7" xfId="3219" xr:uid="{00000000-0005-0000-0000-00008F0C0000}"/>
    <cellStyle name="Input 8" xfId="3220" xr:uid="{00000000-0005-0000-0000-0000900C0000}"/>
    <cellStyle name="Input 8 2" xfId="3221" xr:uid="{00000000-0005-0000-0000-0000910C0000}"/>
    <cellStyle name="Input 8 3" xfId="3222" xr:uid="{00000000-0005-0000-0000-0000920C0000}"/>
    <cellStyle name="Input 8 4" xfId="3223" xr:uid="{00000000-0005-0000-0000-0000930C0000}"/>
    <cellStyle name="Input 8 5" xfId="3224" xr:uid="{00000000-0005-0000-0000-0000940C0000}"/>
    <cellStyle name="Input 8 6" xfId="3225" xr:uid="{00000000-0005-0000-0000-0000950C0000}"/>
    <cellStyle name="Input 8 7" xfId="3226" xr:uid="{00000000-0005-0000-0000-0000960C0000}"/>
    <cellStyle name="Linked Cell 2" xfId="3227" xr:uid="{00000000-0005-0000-0000-0000970C0000}"/>
    <cellStyle name="Linked Cell 2 2" xfId="3228" xr:uid="{00000000-0005-0000-0000-0000980C0000}"/>
    <cellStyle name="Linked Cell 2 3" xfId="3229" xr:uid="{00000000-0005-0000-0000-0000990C0000}"/>
    <cellStyle name="Linked Cell 2 4" xfId="3230" xr:uid="{00000000-0005-0000-0000-00009A0C0000}"/>
    <cellStyle name="Linked Cell 2 5" xfId="3231" xr:uid="{00000000-0005-0000-0000-00009B0C0000}"/>
    <cellStyle name="Linked Cell 2 6" xfId="3232" xr:uid="{00000000-0005-0000-0000-00009C0C0000}"/>
    <cellStyle name="Linked Cell 2 7" xfId="3233" xr:uid="{00000000-0005-0000-0000-00009D0C0000}"/>
    <cellStyle name="Linked Cell 3" xfId="3234" xr:uid="{00000000-0005-0000-0000-00009E0C0000}"/>
    <cellStyle name="Linked Cell 3 2" xfId="3235" xr:uid="{00000000-0005-0000-0000-00009F0C0000}"/>
    <cellStyle name="Linked Cell 3 3" xfId="3236" xr:uid="{00000000-0005-0000-0000-0000A00C0000}"/>
    <cellStyle name="Linked Cell 3 4" xfId="3237" xr:uid="{00000000-0005-0000-0000-0000A10C0000}"/>
    <cellStyle name="Linked Cell 3 5" xfId="3238" xr:uid="{00000000-0005-0000-0000-0000A20C0000}"/>
    <cellStyle name="Linked Cell 3 6" xfId="3239" xr:uid="{00000000-0005-0000-0000-0000A30C0000}"/>
    <cellStyle name="Linked Cell 3 7" xfId="3240" xr:uid="{00000000-0005-0000-0000-0000A40C0000}"/>
    <cellStyle name="Linked Cell 4" xfId="3241" xr:uid="{00000000-0005-0000-0000-0000A50C0000}"/>
    <cellStyle name="Linked Cell 4 2" xfId="3242" xr:uid="{00000000-0005-0000-0000-0000A60C0000}"/>
    <cellStyle name="Linked Cell 4 3" xfId="3243" xr:uid="{00000000-0005-0000-0000-0000A70C0000}"/>
    <cellStyle name="Linked Cell 4 4" xfId="3244" xr:uid="{00000000-0005-0000-0000-0000A80C0000}"/>
    <cellStyle name="Linked Cell 4 5" xfId="3245" xr:uid="{00000000-0005-0000-0000-0000A90C0000}"/>
    <cellStyle name="Linked Cell 4 6" xfId="3246" xr:uid="{00000000-0005-0000-0000-0000AA0C0000}"/>
    <cellStyle name="Linked Cell 4 7" xfId="3247" xr:uid="{00000000-0005-0000-0000-0000AB0C0000}"/>
    <cellStyle name="Linked Cell 5" xfId="3248" xr:uid="{00000000-0005-0000-0000-0000AC0C0000}"/>
    <cellStyle name="Linked Cell 5 2" xfId="3249" xr:uid="{00000000-0005-0000-0000-0000AD0C0000}"/>
    <cellStyle name="Linked Cell 5 3" xfId="3250" xr:uid="{00000000-0005-0000-0000-0000AE0C0000}"/>
    <cellStyle name="Linked Cell 5 4" xfId="3251" xr:uid="{00000000-0005-0000-0000-0000AF0C0000}"/>
    <cellStyle name="Linked Cell 5 5" xfId="3252" xr:uid="{00000000-0005-0000-0000-0000B00C0000}"/>
    <cellStyle name="Linked Cell 5 6" xfId="3253" xr:uid="{00000000-0005-0000-0000-0000B10C0000}"/>
    <cellStyle name="Linked Cell 5 7" xfId="3254" xr:uid="{00000000-0005-0000-0000-0000B20C0000}"/>
    <cellStyle name="Linked Cell 6" xfId="3255" xr:uid="{00000000-0005-0000-0000-0000B30C0000}"/>
    <cellStyle name="Linked Cell 6 2" xfId="3256" xr:uid="{00000000-0005-0000-0000-0000B40C0000}"/>
    <cellStyle name="Linked Cell 6 3" xfId="3257" xr:uid="{00000000-0005-0000-0000-0000B50C0000}"/>
    <cellStyle name="Linked Cell 6 4" xfId="3258" xr:uid="{00000000-0005-0000-0000-0000B60C0000}"/>
    <cellStyle name="Linked Cell 6 5" xfId="3259" xr:uid="{00000000-0005-0000-0000-0000B70C0000}"/>
    <cellStyle name="Linked Cell 6 6" xfId="3260" xr:uid="{00000000-0005-0000-0000-0000B80C0000}"/>
    <cellStyle name="Linked Cell 6 7" xfId="3261" xr:uid="{00000000-0005-0000-0000-0000B90C0000}"/>
    <cellStyle name="Linked Cell 7" xfId="3262" xr:uid="{00000000-0005-0000-0000-0000BA0C0000}"/>
    <cellStyle name="Linked Cell 7 2" xfId="3263" xr:uid="{00000000-0005-0000-0000-0000BB0C0000}"/>
    <cellStyle name="Linked Cell 7 3" xfId="3264" xr:uid="{00000000-0005-0000-0000-0000BC0C0000}"/>
    <cellStyle name="Linked Cell 7 4" xfId="3265" xr:uid="{00000000-0005-0000-0000-0000BD0C0000}"/>
    <cellStyle name="Linked Cell 7 5" xfId="3266" xr:uid="{00000000-0005-0000-0000-0000BE0C0000}"/>
    <cellStyle name="Linked Cell 7 6" xfId="3267" xr:uid="{00000000-0005-0000-0000-0000BF0C0000}"/>
    <cellStyle name="Linked Cell 7 7" xfId="3268" xr:uid="{00000000-0005-0000-0000-0000C00C0000}"/>
    <cellStyle name="Linked Cell 8" xfId="3269" xr:uid="{00000000-0005-0000-0000-0000C10C0000}"/>
    <cellStyle name="Linked Cell 8 2" xfId="3270" xr:uid="{00000000-0005-0000-0000-0000C20C0000}"/>
    <cellStyle name="Linked Cell 8 3" xfId="3271" xr:uid="{00000000-0005-0000-0000-0000C30C0000}"/>
    <cellStyle name="Linked Cell 8 4" xfId="3272" xr:uid="{00000000-0005-0000-0000-0000C40C0000}"/>
    <cellStyle name="Linked Cell 8 5" xfId="3273" xr:uid="{00000000-0005-0000-0000-0000C50C0000}"/>
    <cellStyle name="Linked Cell 8 6" xfId="3274" xr:uid="{00000000-0005-0000-0000-0000C60C0000}"/>
    <cellStyle name="Linked Cell 8 7" xfId="3275" xr:uid="{00000000-0005-0000-0000-0000C70C0000}"/>
    <cellStyle name="Millares [0] 2" xfId="3276" xr:uid="{00000000-0005-0000-0000-0000C80C0000}"/>
    <cellStyle name="Millares [0] 2 2" xfId="4613" xr:uid="{EBB44248-5BE6-4210-AD0F-0A7679B8DA43}"/>
    <cellStyle name="Millares [2]" xfId="3277" xr:uid="{00000000-0005-0000-0000-0000C90C0000}"/>
    <cellStyle name="Millares 10" xfId="3278" xr:uid="{00000000-0005-0000-0000-0000CA0C0000}"/>
    <cellStyle name="Millares 10 2" xfId="4831" xr:uid="{6836D495-FA23-407F-B146-EA09E8BA0C3D}"/>
    <cellStyle name="Millares 11" xfId="3279" xr:uid="{00000000-0005-0000-0000-0000CB0C0000}"/>
    <cellStyle name="Millares 11 2" xfId="4833" xr:uid="{473A9CA3-E718-41B7-AF07-93D138C1C9EC}"/>
    <cellStyle name="Millares 12" xfId="3280" xr:uid="{00000000-0005-0000-0000-0000CC0C0000}"/>
    <cellStyle name="Millares 12 2" xfId="4832" xr:uid="{2E59BE07-1D63-4DCB-871F-D49DCA9E67DE}"/>
    <cellStyle name="Millares 2" xfId="1" xr:uid="{00000000-0005-0000-0000-0000CD0C0000}"/>
    <cellStyle name="Millares 2 2" xfId="3281" xr:uid="{00000000-0005-0000-0000-0000CE0C0000}"/>
    <cellStyle name="Millares 2 2 2" xfId="4580" xr:uid="{753341C3-CAE9-4279-BEC4-9A44AF2F740B}"/>
    <cellStyle name="Millares 2 3" xfId="3282" xr:uid="{00000000-0005-0000-0000-0000CF0C0000}"/>
    <cellStyle name="Millares 2 3 2" xfId="4614" xr:uid="{5DC64459-A23E-4B11-B21B-23A48FF42B2F}"/>
    <cellStyle name="Millares 2 3 2 2 2 10" xfId="4845" xr:uid="{07D6DA89-0A23-4B00-8F64-EBF5A86F8768}"/>
    <cellStyle name="Millares 2 4" xfId="3283" xr:uid="{00000000-0005-0000-0000-0000D00C0000}"/>
    <cellStyle name="Millares 2 4 2" xfId="4548" xr:uid="{C779FF09-5128-4717-9A76-B69652A1190D}"/>
    <cellStyle name="Millares 2 5" xfId="4534" xr:uid="{53ADE675-044C-45B1-A276-3E9FC7A34DD5}"/>
    <cellStyle name="Millares 2 6" xfId="4848" xr:uid="{1B7D4C5F-1575-4A18-AD24-014AC433ABA2}"/>
    <cellStyle name="Millares 3" xfId="3284" xr:uid="{00000000-0005-0000-0000-0000D10C0000}"/>
    <cellStyle name="Millares 3 2" xfId="4612" xr:uid="{6ADE00C2-7B1E-4743-AF2E-F59E2E06FF33}"/>
    <cellStyle name="Millares 3 3" xfId="4843" xr:uid="{E13073A9-B301-4776-AC96-9A801086BBAE}"/>
    <cellStyle name="Millares 4" xfId="3285" xr:uid="{00000000-0005-0000-0000-0000D20C0000}"/>
    <cellStyle name="Millares 4 2" xfId="4727" xr:uid="{A0436C81-0BB2-4273-90DD-7D0B95AD6726}"/>
    <cellStyle name="Millares 5" xfId="3286" xr:uid="{00000000-0005-0000-0000-0000D30C0000}"/>
    <cellStyle name="Millares 5 2" xfId="4829" xr:uid="{60AE1FEB-F0F7-46C3-9187-02931AE66298}"/>
    <cellStyle name="Millares 6" xfId="3287" xr:uid="{00000000-0005-0000-0000-0000D40C0000}"/>
    <cellStyle name="Millares 6 2" xfId="4547" xr:uid="{4025344A-6B5B-451A-B087-A9E4DA5C46D8}"/>
    <cellStyle name="Millares 7" xfId="3288" xr:uid="{00000000-0005-0000-0000-0000D50C0000}"/>
    <cellStyle name="Millares 7 2" xfId="4835" xr:uid="{B663A002-9638-45D6-A6B4-2C47E1BBEBCF}"/>
    <cellStyle name="Millares 8" xfId="3289" xr:uid="{00000000-0005-0000-0000-0000D60C0000}"/>
    <cellStyle name="Millares 8 2" xfId="4830" xr:uid="{DD3F84BE-CBF3-45AB-966B-A6FE873C14D2}"/>
    <cellStyle name="Millares 9" xfId="3290" xr:uid="{00000000-0005-0000-0000-0000D70C0000}"/>
    <cellStyle name="Millares 9 2" xfId="4834" xr:uid="{D042E117-D561-4BFB-9321-CDB10FEF9E28}"/>
    <cellStyle name="Moneda 2" xfId="3291" xr:uid="{00000000-0005-0000-0000-0000D80C0000}"/>
    <cellStyle name="Moneda 3" xfId="3292" xr:uid="{00000000-0005-0000-0000-0000D90C0000}"/>
    <cellStyle name="Neutra" xfId="3293" xr:uid="{00000000-0005-0000-0000-0000DA0C0000}"/>
    <cellStyle name="Neutra 2" xfId="3294" xr:uid="{00000000-0005-0000-0000-0000DB0C0000}"/>
    <cellStyle name="Neutra 3" xfId="3295" xr:uid="{00000000-0005-0000-0000-0000DC0C0000}"/>
    <cellStyle name="Neutral 10" xfId="3296" xr:uid="{00000000-0005-0000-0000-0000DD0C0000}"/>
    <cellStyle name="Neutral 11" xfId="3297" xr:uid="{00000000-0005-0000-0000-0000DE0C0000}"/>
    <cellStyle name="Neutral 12" xfId="3298" xr:uid="{00000000-0005-0000-0000-0000DF0C0000}"/>
    <cellStyle name="Neutral 13" xfId="3299" xr:uid="{00000000-0005-0000-0000-0000E00C0000}"/>
    <cellStyle name="Neutral 14" xfId="3300" xr:uid="{00000000-0005-0000-0000-0000E10C0000}"/>
    <cellStyle name="Neutral 15" xfId="3301" xr:uid="{00000000-0005-0000-0000-0000E20C0000}"/>
    <cellStyle name="Neutral 16" xfId="3302" xr:uid="{00000000-0005-0000-0000-0000E30C0000}"/>
    <cellStyle name="Neutral 17" xfId="3303" xr:uid="{00000000-0005-0000-0000-0000E40C0000}"/>
    <cellStyle name="Neutral 18" xfId="3304" xr:uid="{00000000-0005-0000-0000-0000E50C0000}"/>
    <cellStyle name="Neutral 19" xfId="3305" xr:uid="{00000000-0005-0000-0000-0000E60C0000}"/>
    <cellStyle name="Neutral 2" xfId="3306" xr:uid="{00000000-0005-0000-0000-0000E70C0000}"/>
    <cellStyle name="Neutral 2 2" xfId="3307" xr:uid="{00000000-0005-0000-0000-0000E80C0000}"/>
    <cellStyle name="Neutral 2 3" xfId="3308" xr:uid="{00000000-0005-0000-0000-0000E90C0000}"/>
    <cellStyle name="Neutral 2 4" xfId="3309" xr:uid="{00000000-0005-0000-0000-0000EA0C0000}"/>
    <cellStyle name="Neutral 2 5" xfId="3310" xr:uid="{00000000-0005-0000-0000-0000EB0C0000}"/>
    <cellStyle name="Neutral 2 6" xfId="3311" xr:uid="{00000000-0005-0000-0000-0000EC0C0000}"/>
    <cellStyle name="Neutral 2 7" xfId="3312" xr:uid="{00000000-0005-0000-0000-0000ED0C0000}"/>
    <cellStyle name="Neutral 2 8" xfId="3313" xr:uid="{00000000-0005-0000-0000-0000EE0C0000}"/>
    <cellStyle name="Neutral 20" xfId="3314" xr:uid="{00000000-0005-0000-0000-0000EF0C0000}"/>
    <cellStyle name="Neutral 21" xfId="3315" xr:uid="{00000000-0005-0000-0000-0000F00C0000}"/>
    <cellStyle name="Neutral 22" xfId="3316" xr:uid="{00000000-0005-0000-0000-0000F10C0000}"/>
    <cellStyle name="Neutral 23" xfId="3317" xr:uid="{00000000-0005-0000-0000-0000F20C0000}"/>
    <cellStyle name="Neutral 24" xfId="3318" xr:uid="{00000000-0005-0000-0000-0000F30C0000}"/>
    <cellStyle name="Neutral 25" xfId="3319" xr:uid="{00000000-0005-0000-0000-0000F40C0000}"/>
    <cellStyle name="Neutral 26" xfId="3320" xr:uid="{00000000-0005-0000-0000-0000F50C0000}"/>
    <cellStyle name="Neutral 27" xfId="3321" xr:uid="{00000000-0005-0000-0000-0000F60C0000}"/>
    <cellStyle name="Neutral 28" xfId="3322" xr:uid="{00000000-0005-0000-0000-0000F70C0000}"/>
    <cellStyle name="Neutral 29" xfId="3323" xr:uid="{00000000-0005-0000-0000-0000F80C0000}"/>
    <cellStyle name="Neutral 3" xfId="3324" xr:uid="{00000000-0005-0000-0000-0000F90C0000}"/>
    <cellStyle name="Neutral 3 2" xfId="3325" xr:uid="{00000000-0005-0000-0000-0000FA0C0000}"/>
    <cellStyle name="Neutral 3 3" xfId="3326" xr:uid="{00000000-0005-0000-0000-0000FB0C0000}"/>
    <cellStyle name="Neutral 3 4" xfId="3327" xr:uid="{00000000-0005-0000-0000-0000FC0C0000}"/>
    <cellStyle name="Neutral 3 5" xfId="3328" xr:uid="{00000000-0005-0000-0000-0000FD0C0000}"/>
    <cellStyle name="Neutral 3 6" xfId="3329" xr:uid="{00000000-0005-0000-0000-0000FE0C0000}"/>
    <cellStyle name="Neutral 3 7" xfId="3330" xr:uid="{00000000-0005-0000-0000-0000FF0C0000}"/>
    <cellStyle name="Neutral 3 8" xfId="3331" xr:uid="{00000000-0005-0000-0000-0000000D0000}"/>
    <cellStyle name="Neutral 30" xfId="3332" xr:uid="{00000000-0005-0000-0000-0000010D0000}"/>
    <cellStyle name="Neutral 31" xfId="3333" xr:uid="{00000000-0005-0000-0000-0000020D0000}"/>
    <cellStyle name="Neutral 32" xfId="3334" xr:uid="{00000000-0005-0000-0000-0000030D0000}"/>
    <cellStyle name="Neutral 33" xfId="3335" xr:uid="{00000000-0005-0000-0000-0000040D0000}"/>
    <cellStyle name="Neutral 34" xfId="3336" xr:uid="{00000000-0005-0000-0000-0000050D0000}"/>
    <cellStyle name="Neutral 35" xfId="3337" xr:uid="{00000000-0005-0000-0000-0000060D0000}"/>
    <cellStyle name="Neutral 36" xfId="3338" xr:uid="{00000000-0005-0000-0000-0000070D0000}"/>
    <cellStyle name="Neutral 37" xfId="3339" xr:uid="{00000000-0005-0000-0000-0000080D0000}"/>
    <cellStyle name="Neutral 38" xfId="3340" xr:uid="{00000000-0005-0000-0000-0000090D0000}"/>
    <cellStyle name="Neutral 39" xfId="3341" xr:uid="{00000000-0005-0000-0000-00000A0D0000}"/>
    <cellStyle name="Neutral 4" xfId="3342" xr:uid="{00000000-0005-0000-0000-00000B0D0000}"/>
    <cellStyle name="Neutral 4 2" xfId="3343" xr:uid="{00000000-0005-0000-0000-00000C0D0000}"/>
    <cellStyle name="Neutral 4 3" xfId="3344" xr:uid="{00000000-0005-0000-0000-00000D0D0000}"/>
    <cellStyle name="Neutral 4 4" xfId="3345" xr:uid="{00000000-0005-0000-0000-00000E0D0000}"/>
    <cellStyle name="Neutral 4 5" xfId="3346" xr:uid="{00000000-0005-0000-0000-00000F0D0000}"/>
    <cellStyle name="Neutral 4 6" xfId="3347" xr:uid="{00000000-0005-0000-0000-0000100D0000}"/>
    <cellStyle name="Neutral 4 7" xfId="3348" xr:uid="{00000000-0005-0000-0000-0000110D0000}"/>
    <cellStyle name="Neutral 4 8" xfId="3349" xr:uid="{00000000-0005-0000-0000-0000120D0000}"/>
    <cellStyle name="Neutral 40" xfId="3350" xr:uid="{00000000-0005-0000-0000-0000130D0000}"/>
    <cellStyle name="Neutral 41" xfId="3351" xr:uid="{00000000-0005-0000-0000-0000140D0000}"/>
    <cellStyle name="Neutral 42" xfId="3352" xr:uid="{00000000-0005-0000-0000-0000150D0000}"/>
    <cellStyle name="Neutral 43" xfId="3353" xr:uid="{00000000-0005-0000-0000-0000160D0000}"/>
    <cellStyle name="Neutral 44" xfId="3354" xr:uid="{00000000-0005-0000-0000-0000170D0000}"/>
    <cellStyle name="Neutral 45" xfId="3355" xr:uid="{00000000-0005-0000-0000-0000180D0000}"/>
    <cellStyle name="Neutral 46" xfId="3356" xr:uid="{00000000-0005-0000-0000-0000190D0000}"/>
    <cellStyle name="Neutral 47" xfId="3357" xr:uid="{00000000-0005-0000-0000-00001A0D0000}"/>
    <cellStyle name="Neutral 5" xfId="3358" xr:uid="{00000000-0005-0000-0000-00001B0D0000}"/>
    <cellStyle name="Neutral 5 2" xfId="3359" xr:uid="{00000000-0005-0000-0000-00001C0D0000}"/>
    <cellStyle name="Neutral 5 3" xfId="3360" xr:uid="{00000000-0005-0000-0000-00001D0D0000}"/>
    <cellStyle name="Neutral 5 4" xfId="3361" xr:uid="{00000000-0005-0000-0000-00001E0D0000}"/>
    <cellStyle name="Neutral 5 5" xfId="3362" xr:uid="{00000000-0005-0000-0000-00001F0D0000}"/>
    <cellStyle name="Neutral 5 6" xfId="3363" xr:uid="{00000000-0005-0000-0000-0000200D0000}"/>
    <cellStyle name="Neutral 5 7" xfId="3364" xr:uid="{00000000-0005-0000-0000-0000210D0000}"/>
    <cellStyle name="Neutral 5 8" xfId="3365" xr:uid="{00000000-0005-0000-0000-0000220D0000}"/>
    <cellStyle name="Neutral 6" xfId="3366" xr:uid="{00000000-0005-0000-0000-0000230D0000}"/>
    <cellStyle name="Neutral 6 2" xfId="3367" xr:uid="{00000000-0005-0000-0000-0000240D0000}"/>
    <cellStyle name="Neutral 6 3" xfId="3368" xr:uid="{00000000-0005-0000-0000-0000250D0000}"/>
    <cellStyle name="Neutral 6 4" xfId="3369" xr:uid="{00000000-0005-0000-0000-0000260D0000}"/>
    <cellStyle name="Neutral 6 5" xfId="3370" xr:uid="{00000000-0005-0000-0000-0000270D0000}"/>
    <cellStyle name="Neutral 6 6" xfId="3371" xr:uid="{00000000-0005-0000-0000-0000280D0000}"/>
    <cellStyle name="Neutral 6 7" xfId="3372" xr:uid="{00000000-0005-0000-0000-0000290D0000}"/>
    <cellStyle name="Neutral 6 8" xfId="3373" xr:uid="{00000000-0005-0000-0000-00002A0D0000}"/>
    <cellStyle name="Neutral 7" xfId="3374" xr:uid="{00000000-0005-0000-0000-00002B0D0000}"/>
    <cellStyle name="Neutral 7 2" xfId="3375" xr:uid="{00000000-0005-0000-0000-00002C0D0000}"/>
    <cellStyle name="Neutral 7 3" xfId="3376" xr:uid="{00000000-0005-0000-0000-00002D0D0000}"/>
    <cellStyle name="Neutral 7 4" xfId="3377" xr:uid="{00000000-0005-0000-0000-00002E0D0000}"/>
    <cellStyle name="Neutral 7 5" xfId="3378" xr:uid="{00000000-0005-0000-0000-00002F0D0000}"/>
    <cellStyle name="Neutral 7 6" xfId="3379" xr:uid="{00000000-0005-0000-0000-0000300D0000}"/>
    <cellStyle name="Neutral 7 7" xfId="3380" xr:uid="{00000000-0005-0000-0000-0000310D0000}"/>
    <cellStyle name="Neutral 7 8" xfId="3381" xr:uid="{00000000-0005-0000-0000-0000320D0000}"/>
    <cellStyle name="Neutral 8" xfId="3382" xr:uid="{00000000-0005-0000-0000-0000330D0000}"/>
    <cellStyle name="Neutral 8 2" xfId="3383" xr:uid="{00000000-0005-0000-0000-0000340D0000}"/>
    <cellStyle name="Neutral 8 3" xfId="3384" xr:uid="{00000000-0005-0000-0000-0000350D0000}"/>
    <cellStyle name="Neutral 8 4" xfId="3385" xr:uid="{00000000-0005-0000-0000-0000360D0000}"/>
    <cellStyle name="Neutral 8 5" xfId="3386" xr:uid="{00000000-0005-0000-0000-0000370D0000}"/>
    <cellStyle name="Neutral 8 6" xfId="3387" xr:uid="{00000000-0005-0000-0000-0000380D0000}"/>
    <cellStyle name="Neutral 8 7" xfId="3388" xr:uid="{00000000-0005-0000-0000-0000390D0000}"/>
    <cellStyle name="Neutral 8 8" xfId="3389" xr:uid="{00000000-0005-0000-0000-00003A0D0000}"/>
    <cellStyle name="Neutral 9" xfId="3390" xr:uid="{00000000-0005-0000-0000-00003B0D0000}"/>
    <cellStyle name="Normal" xfId="0" builtinId="0"/>
    <cellStyle name="Normal 10" xfId="3391" xr:uid="{00000000-0005-0000-0000-00003D0D0000}"/>
    <cellStyle name="Normal 100" xfId="3392" xr:uid="{00000000-0005-0000-0000-00003E0D0000}"/>
    <cellStyle name="Normal 100 2" xfId="4821" xr:uid="{FD528D50-96FA-4DE5-8F6C-7C6C7A002C77}"/>
    <cellStyle name="Normal 11" xfId="3393" xr:uid="{00000000-0005-0000-0000-00003F0D0000}"/>
    <cellStyle name="Normal 12" xfId="3394" xr:uid="{00000000-0005-0000-0000-0000400D0000}"/>
    <cellStyle name="Normal 13" xfId="3395" xr:uid="{00000000-0005-0000-0000-0000410D0000}"/>
    <cellStyle name="Normal 13 2" xfId="3396" xr:uid="{00000000-0005-0000-0000-0000420D0000}"/>
    <cellStyle name="Normal 14" xfId="3397" xr:uid="{00000000-0005-0000-0000-0000430D0000}"/>
    <cellStyle name="Normal 14 2" xfId="3398" xr:uid="{00000000-0005-0000-0000-0000440D0000}"/>
    <cellStyle name="Normal 15" xfId="3399" xr:uid="{00000000-0005-0000-0000-0000450D0000}"/>
    <cellStyle name="Normal 16" xfId="3400" xr:uid="{00000000-0005-0000-0000-0000460D0000}"/>
    <cellStyle name="Normal 166 2" xfId="4839" xr:uid="{0E7E6504-2592-4FD8-B2E9-230F73B9FFFF}"/>
    <cellStyle name="Normal 17" xfId="3401" xr:uid="{00000000-0005-0000-0000-0000470D0000}"/>
    <cellStyle name="Normal 18" xfId="3402" xr:uid="{00000000-0005-0000-0000-0000480D0000}"/>
    <cellStyle name="Normal 19" xfId="3403" xr:uid="{00000000-0005-0000-0000-0000490D0000}"/>
    <cellStyle name="Normal 2" xfId="3404" xr:uid="{00000000-0005-0000-0000-00004A0D0000}"/>
    <cellStyle name="Normal 2 10" xfId="3405" xr:uid="{00000000-0005-0000-0000-00004B0D0000}"/>
    <cellStyle name="Normal 2 10 2" xfId="3406" xr:uid="{00000000-0005-0000-0000-00004C0D0000}"/>
    <cellStyle name="Normal 2 10 3" xfId="3407" xr:uid="{00000000-0005-0000-0000-00004D0D0000}"/>
    <cellStyle name="Normal 2 10 4" xfId="3408" xr:uid="{00000000-0005-0000-0000-00004E0D0000}"/>
    <cellStyle name="Normal 2 10 5" xfId="3409" xr:uid="{00000000-0005-0000-0000-00004F0D0000}"/>
    <cellStyle name="Normal 2 10 6" xfId="3410" xr:uid="{00000000-0005-0000-0000-0000500D0000}"/>
    <cellStyle name="Normal 2 10 7" xfId="3411" xr:uid="{00000000-0005-0000-0000-0000510D0000}"/>
    <cellStyle name="Normal 2 11" xfId="3412" xr:uid="{00000000-0005-0000-0000-0000520D0000}"/>
    <cellStyle name="Normal 2 12" xfId="3413" xr:uid="{00000000-0005-0000-0000-0000530D0000}"/>
    <cellStyle name="Normal 2 13" xfId="3414" xr:uid="{00000000-0005-0000-0000-0000540D0000}"/>
    <cellStyle name="Normal 2 14" xfId="3415" xr:uid="{00000000-0005-0000-0000-0000550D0000}"/>
    <cellStyle name="Normal 2 15" xfId="3416" xr:uid="{00000000-0005-0000-0000-0000560D0000}"/>
    <cellStyle name="Normal 2 16" xfId="3417" xr:uid="{00000000-0005-0000-0000-0000570D0000}"/>
    <cellStyle name="Normal 2 17" xfId="3418" xr:uid="{00000000-0005-0000-0000-0000580D0000}"/>
    <cellStyle name="Normal 2 18" xfId="3419" xr:uid="{00000000-0005-0000-0000-0000590D0000}"/>
    <cellStyle name="Normal 2 19" xfId="3420" xr:uid="{00000000-0005-0000-0000-00005A0D0000}"/>
    <cellStyle name="Normal 2 2" xfId="3421" xr:uid="{00000000-0005-0000-0000-00005B0D0000}"/>
    <cellStyle name="Normal 2 2 2" xfId="3422" xr:uid="{00000000-0005-0000-0000-00005C0D0000}"/>
    <cellStyle name="Normal 2 2 3" xfId="3423" xr:uid="{00000000-0005-0000-0000-00005D0D0000}"/>
    <cellStyle name="Normal 2 2 4" xfId="3424" xr:uid="{00000000-0005-0000-0000-00005E0D0000}"/>
    <cellStyle name="Normal 2 2 5" xfId="3425" xr:uid="{00000000-0005-0000-0000-00005F0D0000}"/>
    <cellStyle name="Normal 2 2 6" xfId="3426" xr:uid="{00000000-0005-0000-0000-0000600D0000}"/>
    <cellStyle name="Normal 2 2 7" xfId="3427" xr:uid="{00000000-0005-0000-0000-0000610D0000}"/>
    <cellStyle name="Normal 2 2 8" xfId="3428" xr:uid="{00000000-0005-0000-0000-0000620D0000}"/>
    <cellStyle name="Normal 2 20" xfId="4837" xr:uid="{D6019750-8EF3-4F55-A8EA-20C40C1AE0FC}"/>
    <cellStyle name="Normal 2 21" xfId="4841" xr:uid="{26E2CEE8-9536-46B2-94DE-8DBE0E2A559C}"/>
    <cellStyle name="Normal 2 3" xfId="3429" xr:uid="{00000000-0005-0000-0000-0000630D0000}"/>
    <cellStyle name="Normal 2 3 2" xfId="3430" xr:uid="{00000000-0005-0000-0000-0000640D0000}"/>
    <cellStyle name="Normal 2 3 3" xfId="3431" xr:uid="{00000000-0005-0000-0000-0000650D0000}"/>
    <cellStyle name="Normal 2 3 4" xfId="3432" xr:uid="{00000000-0005-0000-0000-0000660D0000}"/>
    <cellStyle name="Normal 2 3 5" xfId="3433" xr:uid="{00000000-0005-0000-0000-0000670D0000}"/>
    <cellStyle name="Normal 2 3 6" xfId="3434" xr:uid="{00000000-0005-0000-0000-0000680D0000}"/>
    <cellStyle name="Normal 2 3 7" xfId="3435" xr:uid="{00000000-0005-0000-0000-0000690D0000}"/>
    <cellStyle name="Normal 2 4" xfId="3436" xr:uid="{00000000-0005-0000-0000-00006A0D0000}"/>
    <cellStyle name="Normal 2 4 2" xfId="3437" xr:uid="{00000000-0005-0000-0000-00006B0D0000}"/>
    <cellStyle name="Normal 2 4 3" xfId="3438" xr:uid="{00000000-0005-0000-0000-00006C0D0000}"/>
    <cellStyle name="Normal 2 4 4" xfId="3439" xr:uid="{00000000-0005-0000-0000-00006D0D0000}"/>
    <cellStyle name="Normal 2 4 5" xfId="3440" xr:uid="{00000000-0005-0000-0000-00006E0D0000}"/>
    <cellStyle name="Normal 2 4 6" xfId="3441" xr:uid="{00000000-0005-0000-0000-00006F0D0000}"/>
    <cellStyle name="Normal 2 4 7" xfId="3442" xr:uid="{00000000-0005-0000-0000-0000700D0000}"/>
    <cellStyle name="Normal 2 5" xfId="3443" xr:uid="{00000000-0005-0000-0000-0000710D0000}"/>
    <cellStyle name="Normal 2 5 2" xfId="3444" xr:uid="{00000000-0005-0000-0000-0000720D0000}"/>
    <cellStyle name="Normal 2 5 3" xfId="3445" xr:uid="{00000000-0005-0000-0000-0000730D0000}"/>
    <cellStyle name="Normal 2 5 4" xfId="3446" xr:uid="{00000000-0005-0000-0000-0000740D0000}"/>
    <cellStyle name="Normal 2 5 5" xfId="3447" xr:uid="{00000000-0005-0000-0000-0000750D0000}"/>
    <cellStyle name="Normal 2 5 6" xfId="3448" xr:uid="{00000000-0005-0000-0000-0000760D0000}"/>
    <cellStyle name="Normal 2 5 7" xfId="3449" xr:uid="{00000000-0005-0000-0000-0000770D0000}"/>
    <cellStyle name="Normal 2 6" xfId="3450" xr:uid="{00000000-0005-0000-0000-0000780D0000}"/>
    <cellStyle name="Normal 2 6 2" xfId="3451" xr:uid="{00000000-0005-0000-0000-0000790D0000}"/>
    <cellStyle name="Normal 2 6 3" xfId="3452" xr:uid="{00000000-0005-0000-0000-00007A0D0000}"/>
    <cellStyle name="Normal 2 6 4" xfId="3453" xr:uid="{00000000-0005-0000-0000-00007B0D0000}"/>
    <cellStyle name="Normal 2 6 5" xfId="3454" xr:uid="{00000000-0005-0000-0000-00007C0D0000}"/>
    <cellStyle name="Normal 2 6 6" xfId="3455" xr:uid="{00000000-0005-0000-0000-00007D0D0000}"/>
    <cellStyle name="Normal 2 6 7" xfId="3456" xr:uid="{00000000-0005-0000-0000-00007E0D0000}"/>
    <cellStyle name="Normal 2 7" xfId="3457" xr:uid="{00000000-0005-0000-0000-00007F0D0000}"/>
    <cellStyle name="Normal 2 7 2" xfId="3458" xr:uid="{00000000-0005-0000-0000-0000800D0000}"/>
    <cellStyle name="Normal 2 7 3" xfId="3459" xr:uid="{00000000-0005-0000-0000-0000810D0000}"/>
    <cellStyle name="Normal 2 7 4" xfId="3460" xr:uid="{00000000-0005-0000-0000-0000820D0000}"/>
    <cellStyle name="Normal 2 7 5" xfId="3461" xr:uid="{00000000-0005-0000-0000-0000830D0000}"/>
    <cellStyle name="Normal 2 7 6" xfId="3462" xr:uid="{00000000-0005-0000-0000-0000840D0000}"/>
    <cellStyle name="Normal 2 7 7" xfId="3463" xr:uid="{00000000-0005-0000-0000-0000850D0000}"/>
    <cellStyle name="Normal 2 8" xfId="3464" xr:uid="{00000000-0005-0000-0000-0000860D0000}"/>
    <cellStyle name="Normal 2 8 2" xfId="3465" xr:uid="{00000000-0005-0000-0000-0000870D0000}"/>
    <cellStyle name="Normal 2 8 3" xfId="3466" xr:uid="{00000000-0005-0000-0000-0000880D0000}"/>
    <cellStyle name="Normal 2 8 4" xfId="3467" xr:uid="{00000000-0005-0000-0000-0000890D0000}"/>
    <cellStyle name="Normal 2 8 5" xfId="3468" xr:uid="{00000000-0005-0000-0000-00008A0D0000}"/>
    <cellStyle name="Normal 2 8 6" xfId="3469" xr:uid="{00000000-0005-0000-0000-00008B0D0000}"/>
    <cellStyle name="Normal 2 8 7" xfId="3470" xr:uid="{00000000-0005-0000-0000-00008C0D0000}"/>
    <cellStyle name="Normal 2 9" xfId="3471" xr:uid="{00000000-0005-0000-0000-00008D0D0000}"/>
    <cellStyle name="Normal 2 9 2" xfId="3472" xr:uid="{00000000-0005-0000-0000-00008E0D0000}"/>
    <cellStyle name="Normal 2 9 3" xfId="3473" xr:uid="{00000000-0005-0000-0000-00008F0D0000}"/>
    <cellStyle name="Normal 2 9 4" xfId="3474" xr:uid="{00000000-0005-0000-0000-0000900D0000}"/>
    <cellStyle name="Normal 2 9 5" xfId="3475" xr:uid="{00000000-0005-0000-0000-0000910D0000}"/>
    <cellStyle name="Normal 2 9 6" xfId="3476" xr:uid="{00000000-0005-0000-0000-0000920D0000}"/>
    <cellStyle name="Normal 2 9 7" xfId="3477" xr:uid="{00000000-0005-0000-0000-0000930D0000}"/>
    <cellStyle name="Normal 2_Cuadros Inf  Económico S  Externo JUNIO-2008" xfId="3478" xr:uid="{00000000-0005-0000-0000-0000940D0000}"/>
    <cellStyle name="Normal 20" xfId="3479" xr:uid="{00000000-0005-0000-0000-0000950D0000}"/>
    <cellStyle name="Normal 21" xfId="3480" xr:uid="{00000000-0005-0000-0000-0000960D0000}"/>
    <cellStyle name="Normal 22" xfId="3481" xr:uid="{00000000-0005-0000-0000-0000970D0000}"/>
    <cellStyle name="Normal 23" xfId="3482" xr:uid="{00000000-0005-0000-0000-0000980D0000}"/>
    <cellStyle name="Normal 24" xfId="3483" xr:uid="{00000000-0005-0000-0000-0000990D0000}"/>
    <cellStyle name="Normal 25" xfId="3484" xr:uid="{00000000-0005-0000-0000-00009A0D0000}"/>
    <cellStyle name="Normal 26" xfId="3485" xr:uid="{00000000-0005-0000-0000-00009B0D0000}"/>
    <cellStyle name="Normal 27" xfId="3486" xr:uid="{00000000-0005-0000-0000-00009C0D0000}"/>
    <cellStyle name="Normal 28" xfId="3487" xr:uid="{00000000-0005-0000-0000-00009D0D0000}"/>
    <cellStyle name="Normal 29" xfId="3488" xr:uid="{00000000-0005-0000-0000-00009E0D0000}"/>
    <cellStyle name="Normal 3" xfId="3489" xr:uid="{00000000-0005-0000-0000-00009F0D0000}"/>
    <cellStyle name="Normal 3 2" xfId="3490" xr:uid="{00000000-0005-0000-0000-0000A00D0000}"/>
    <cellStyle name="Normal 3 3" xfId="3491" xr:uid="{00000000-0005-0000-0000-0000A10D0000}"/>
    <cellStyle name="Normal 30" xfId="3492" xr:uid="{00000000-0005-0000-0000-0000A20D0000}"/>
    <cellStyle name="Normal 31" xfId="3493" xr:uid="{00000000-0005-0000-0000-0000A30D0000}"/>
    <cellStyle name="Normal 31 2" xfId="3494" xr:uid="{00000000-0005-0000-0000-0000A40D0000}"/>
    <cellStyle name="Normal 32" xfId="3495" xr:uid="{00000000-0005-0000-0000-0000A50D0000}"/>
    <cellStyle name="Normal 33" xfId="3496" xr:uid="{00000000-0005-0000-0000-0000A60D0000}"/>
    <cellStyle name="Normal 34" xfId="3497" xr:uid="{00000000-0005-0000-0000-0000A70D0000}"/>
    <cellStyle name="Normal 35" xfId="3498" xr:uid="{00000000-0005-0000-0000-0000A80D0000}"/>
    <cellStyle name="Normal 36" xfId="3499" xr:uid="{00000000-0005-0000-0000-0000A90D0000}"/>
    <cellStyle name="Normal 37" xfId="3500" xr:uid="{00000000-0005-0000-0000-0000AA0D0000}"/>
    <cellStyle name="Normal 38" xfId="3501" xr:uid="{00000000-0005-0000-0000-0000AB0D0000}"/>
    <cellStyle name="Normal 39" xfId="3502" xr:uid="{00000000-0005-0000-0000-0000AC0D0000}"/>
    <cellStyle name="Normal 4" xfId="3503" xr:uid="{00000000-0005-0000-0000-0000AD0D0000}"/>
    <cellStyle name="Normal 4 2" xfId="3504" xr:uid="{00000000-0005-0000-0000-0000AE0D0000}"/>
    <cellStyle name="Normal 40" xfId="3505" xr:uid="{00000000-0005-0000-0000-0000AF0D0000}"/>
    <cellStyle name="Normal 41" xfId="3506" xr:uid="{00000000-0005-0000-0000-0000B00D0000}"/>
    <cellStyle name="Normal 42" xfId="3507" xr:uid="{00000000-0005-0000-0000-0000B10D0000}"/>
    <cellStyle name="Normal 43" xfId="3508" xr:uid="{00000000-0005-0000-0000-0000B20D0000}"/>
    <cellStyle name="Normal 44" xfId="3509" xr:uid="{00000000-0005-0000-0000-0000B30D0000}"/>
    <cellStyle name="Normal 45" xfId="3510" xr:uid="{00000000-0005-0000-0000-0000B40D0000}"/>
    <cellStyle name="Normal 46" xfId="3511" xr:uid="{00000000-0005-0000-0000-0000B50D0000}"/>
    <cellStyle name="Normal 47" xfId="3512" xr:uid="{00000000-0005-0000-0000-0000B60D0000}"/>
    <cellStyle name="Normal 47 2" xfId="3513" xr:uid="{00000000-0005-0000-0000-0000B70D0000}"/>
    <cellStyle name="Normal 47 2 2" xfId="3514" xr:uid="{00000000-0005-0000-0000-0000B80D0000}"/>
    <cellStyle name="Normal 47 2 2 2" xfId="4677" xr:uid="{1FE826C8-44B1-4933-A35A-31C4961A473E}"/>
    <cellStyle name="Normal 47 2 3" xfId="3515" xr:uid="{00000000-0005-0000-0000-0000B90D0000}"/>
    <cellStyle name="Normal 47 2 3 2" xfId="4771" xr:uid="{FD2401DD-86B3-482E-A750-2655E3A71031}"/>
    <cellStyle name="Normal 47 2 4" xfId="4581" xr:uid="{A256246D-E31A-4620-BC41-3A90892A0FFF}"/>
    <cellStyle name="Normal 47 3" xfId="3516" xr:uid="{00000000-0005-0000-0000-0000BA0D0000}"/>
    <cellStyle name="Normal 47 3 2" xfId="3517" xr:uid="{00000000-0005-0000-0000-0000BB0D0000}"/>
    <cellStyle name="Normal 47 3 2 2" xfId="4708" xr:uid="{17239C50-8F25-47BA-B629-BA1B77C92AD8}"/>
    <cellStyle name="Normal 47 3 3" xfId="3518" xr:uid="{00000000-0005-0000-0000-0000BC0D0000}"/>
    <cellStyle name="Normal 47 3 3 2" xfId="4802" xr:uid="{ECAFA8F8-E4BA-4996-80A3-2E37AF9AD419}"/>
    <cellStyle name="Normal 47 3 4" xfId="4615" xr:uid="{FF6DDAA8-3E87-4B97-9AA1-10FD14CA64FB}"/>
    <cellStyle name="Normal 47 4" xfId="3519" xr:uid="{00000000-0005-0000-0000-0000BD0D0000}"/>
    <cellStyle name="Normal 47 4 2" xfId="4646" xr:uid="{1A3F7EF5-3EE6-4168-BA49-433FDF4A80F5}"/>
    <cellStyle name="Normal 47 5" xfId="3520" xr:uid="{00000000-0005-0000-0000-0000BE0D0000}"/>
    <cellStyle name="Normal 47 5 2" xfId="4740" xr:uid="{A1AA44F7-9A10-4731-B3A9-97BE7A617A44}"/>
    <cellStyle name="Normal 47 6" xfId="4549" xr:uid="{3B64F281-356D-43C5-9567-F59C383F0C35}"/>
    <cellStyle name="Normal 48" xfId="3521" xr:uid="{00000000-0005-0000-0000-0000BF0D0000}"/>
    <cellStyle name="Normal 48 2" xfId="3522" xr:uid="{00000000-0005-0000-0000-0000C00D0000}"/>
    <cellStyle name="Normal 48 2 2" xfId="3523" xr:uid="{00000000-0005-0000-0000-0000C10D0000}"/>
    <cellStyle name="Normal 48 2 2 2" xfId="4678" xr:uid="{BD156439-E081-43BF-92B0-ECFFBD613CCB}"/>
    <cellStyle name="Normal 48 2 3" xfId="3524" xr:uid="{00000000-0005-0000-0000-0000C20D0000}"/>
    <cellStyle name="Normal 48 2 3 2" xfId="4772" xr:uid="{FAF76139-D1A6-4BF9-BFAF-AA7D01D7C40A}"/>
    <cellStyle name="Normal 48 2 4" xfId="4582" xr:uid="{B21FC7F9-C28D-4279-8810-99338BDDFB76}"/>
    <cellStyle name="Normal 48 3" xfId="3525" xr:uid="{00000000-0005-0000-0000-0000C30D0000}"/>
    <cellStyle name="Normal 48 3 2" xfId="3526" xr:uid="{00000000-0005-0000-0000-0000C40D0000}"/>
    <cellStyle name="Normal 48 3 2 2" xfId="4709" xr:uid="{F4C7C1E5-18E9-426A-BB74-E5067FB4BE4F}"/>
    <cellStyle name="Normal 48 3 3" xfId="3527" xr:uid="{00000000-0005-0000-0000-0000C50D0000}"/>
    <cellStyle name="Normal 48 3 3 2" xfId="4803" xr:uid="{578B354D-BB71-4775-8232-A0B4C28B7D55}"/>
    <cellStyle name="Normal 48 3 4" xfId="4616" xr:uid="{9C05BCAD-54AC-43B6-AF6D-5AF471647618}"/>
    <cellStyle name="Normal 48 4" xfId="3528" xr:uid="{00000000-0005-0000-0000-0000C60D0000}"/>
    <cellStyle name="Normal 48 4 2" xfId="4647" xr:uid="{C6FD3E08-53C6-4316-8BAF-52FCAE344725}"/>
    <cellStyle name="Normal 48 5" xfId="3529" xr:uid="{00000000-0005-0000-0000-0000C70D0000}"/>
    <cellStyle name="Normal 48 5 2" xfId="4741" xr:uid="{1EED51DB-95AF-48EC-8937-03FC9E19239C}"/>
    <cellStyle name="Normal 48 6" xfId="4550" xr:uid="{797D8125-5328-4EAA-9700-F9DDCAFB7569}"/>
    <cellStyle name="Normal 49" xfId="3530" xr:uid="{00000000-0005-0000-0000-0000C80D0000}"/>
    <cellStyle name="Normal 49 2" xfId="3531" xr:uid="{00000000-0005-0000-0000-0000C90D0000}"/>
    <cellStyle name="Normal 49 2 2" xfId="3532" xr:uid="{00000000-0005-0000-0000-0000CA0D0000}"/>
    <cellStyle name="Normal 49 2 2 2" xfId="4679" xr:uid="{A3B5738D-7A7E-4C89-B19F-863E49799234}"/>
    <cellStyle name="Normal 49 2 3" xfId="3533" xr:uid="{00000000-0005-0000-0000-0000CB0D0000}"/>
    <cellStyle name="Normal 49 2 3 2" xfId="4773" xr:uid="{EE6AD804-2C25-475E-A9D2-7CF8801DF5A6}"/>
    <cellStyle name="Normal 49 2 4" xfId="4583" xr:uid="{6D109F08-7B11-4C86-A55F-440737546033}"/>
    <cellStyle name="Normal 49 3" xfId="3534" xr:uid="{00000000-0005-0000-0000-0000CC0D0000}"/>
    <cellStyle name="Normal 49 3 2" xfId="3535" xr:uid="{00000000-0005-0000-0000-0000CD0D0000}"/>
    <cellStyle name="Normal 49 3 2 2" xfId="4710" xr:uid="{C2B6499B-B4C9-4F4C-AC2F-63C6FCCB1DA7}"/>
    <cellStyle name="Normal 49 3 3" xfId="3536" xr:uid="{00000000-0005-0000-0000-0000CE0D0000}"/>
    <cellStyle name="Normal 49 3 3 2" xfId="4804" xr:uid="{0E7B6065-C9A7-4CFA-BB75-FAE5841A915A}"/>
    <cellStyle name="Normal 49 3 4" xfId="4617" xr:uid="{0E9C2F1B-8063-4196-A28F-AEC3037D5752}"/>
    <cellStyle name="Normal 49 4" xfId="3537" xr:uid="{00000000-0005-0000-0000-0000CF0D0000}"/>
    <cellStyle name="Normal 49 4 2" xfId="4648" xr:uid="{B73E74D4-0D31-41EA-98F9-BECBA46F3BB8}"/>
    <cellStyle name="Normal 49 5" xfId="3538" xr:uid="{00000000-0005-0000-0000-0000D00D0000}"/>
    <cellStyle name="Normal 49 5 2" xfId="4742" xr:uid="{1AAAD0FF-2179-48E0-81ED-0AB3CC94FE55}"/>
    <cellStyle name="Normal 49 6" xfId="4551" xr:uid="{5109E95B-2C00-416F-81FA-16138774D2D5}"/>
    <cellStyle name="Normal 5" xfId="3539" xr:uid="{00000000-0005-0000-0000-0000D10D0000}"/>
    <cellStyle name="Normal 5 2" xfId="3540" xr:uid="{00000000-0005-0000-0000-0000D20D0000}"/>
    <cellStyle name="Normal 5 2 2" xfId="4838" xr:uid="{5D0E7F7C-9B47-4A11-81BF-DF5578217688}"/>
    <cellStyle name="Normal 5 3" xfId="3541" xr:uid="{00000000-0005-0000-0000-0000D30D0000}"/>
    <cellStyle name="Normal 50" xfId="3542" xr:uid="{00000000-0005-0000-0000-0000D40D0000}"/>
    <cellStyle name="Normal 50 2" xfId="3543" xr:uid="{00000000-0005-0000-0000-0000D50D0000}"/>
    <cellStyle name="Normal 50 2 2" xfId="3544" xr:uid="{00000000-0005-0000-0000-0000D60D0000}"/>
    <cellStyle name="Normal 50 2 2 2" xfId="4680" xr:uid="{D1CD6F4E-9B88-40BA-91D6-C8ED53FA7D3C}"/>
    <cellStyle name="Normal 50 2 3" xfId="3545" xr:uid="{00000000-0005-0000-0000-0000D70D0000}"/>
    <cellStyle name="Normal 50 2 3 2" xfId="4774" xr:uid="{560374AC-8943-4DB7-9441-D0F6CEB92F87}"/>
    <cellStyle name="Normal 50 2 4" xfId="4584" xr:uid="{662476FA-1199-4FF8-8A6E-982789F98D94}"/>
    <cellStyle name="Normal 50 3" xfId="3546" xr:uid="{00000000-0005-0000-0000-0000D80D0000}"/>
    <cellStyle name="Normal 50 3 2" xfId="3547" xr:uid="{00000000-0005-0000-0000-0000D90D0000}"/>
    <cellStyle name="Normal 50 3 2 2" xfId="4711" xr:uid="{4C660869-3633-4312-BF30-AC891375E4CC}"/>
    <cellStyle name="Normal 50 3 3" xfId="3548" xr:uid="{00000000-0005-0000-0000-0000DA0D0000}"/>
    <cellStyle name="Normal 50 3 3 2" xfId="4805" xr:uid="{E2B403CD-F09B-41FA-865E-2931B91C5403}"/>
    <cellStyle name="Normal 50 3 4" xfId="4618" xr:uid="{2384777E-0717-42B0-BCE2-C1933C1607FA}"/>
    <cellStyle name="Normal 50 4" xfId="3549" xr:uid="{00000000-0005-0000-0000-0000DB0D0000}"/>
    <cellStyle name="Normal 50 4 2" xfId="4649" xr:uid="{B0F4B635-88CE-47F3-9EE1-D711C2D5A7D6}"/>
    <cellStyle name="Normal 50 5" xfId="3550" xr:uid="{00000000-0005-0000-0000-0000DC0D0000}"/>
    <cellStyle name="Normal 50 5 2" xfId="4743" xr:uid="{B05B17E3-87D3-4073-97B8-4951C53066D0}"/>
    <cellStyle name="Normal 50 6" xfId="4552" xr:uid="{B24C9A4F-EA91-4F29-8027-D842E45EE2AF}"/>
    <cellStyle name="Normal 51" xfId="3551" xr:uid="{00000000-0005-0000-0000-0000DD0D0000}"/>
    <cellStyle name="Normal 51 2" xfId="3552" xr:uid="{00000000-0005-0000-0000-0000DE0D0000}"/>
    <cellStyle name="Normal 51 2 2" xfId="3553" xr:uid="{00000000-0005-0000-0000-0000DF0D0000}"/>
    <cellStyle name="Normal 51 2 2 2" xfId="4681" xr:uid="{5A8F2FA1-6E04-4B43-B84C-866E8EE8CB7A}"/>
    <cellStyle name="Normal 51 2 3" xfId="3554" xr:uid="{00000000-0005-0000-0000-0000E00D0000}"/>
    <cellStyle name="Normal 51 2 3 2" xfId="4775" xr:uid="{6BE3CBF7-0FFE-43E8-AF40-1A7D74EB8A98}"/>
    <cellStyle name="Normal 51 2 4" xfId="4585" xr:uid="{F8D83DB6-7C27-4638-8D0F-CC5FC347DC77}"/>
    <cellStyle name="Normal 51 3" xfId="3555" xr:uid="{00000000-0005-0000-0000-0000E10D0000}"/>
    <cellStyle name="Normal 51 3 2" xfId="3556" xr:uid="{00000000-0005-0000-0000-0000E20D0000}"/>
    <cellStyle name="Normal 51 3 2 2" xfId="4712" xr:uid="{036E20D9-263D-488A-BFD1-66FF98744474}"/>
    <cellStyle name="Normal 51 3 3" xfId="3557" xr:uid="{00000000-0005-0000-0000-0000E30D0000}"/>
    <cellStyle name="Normal 51 3 3 2" xfId="4806" xr:uid="{21800048-5C69-4BAF-B752-B5BA4E242613}"/>
    <cellStyle name="Normal 51 3 4" xfId="4619" xr:uid="{2B6726CF-2824-4844-9496-D60099566085}"/>
    <cellStyle name="Normal 51 4" xfId="3558" xr:uid="{00000000-0005-0000-0000-0000E40D0000}"/>
    <cellStyle name="Normal 51 4 2" xfId="4650" xr:uid="{87A2D69A-BD27-4EAA-B209-D59AE135939A}"/>
    <cellStyle name="Normal 51 5" xfId="3559" xr:uid="{00000000-0005-0000-0000-0000E50D0000}"/>
    <cellStyle name="Normal 51 5 2" xfId="4744" xr:uid="{1863428B-8BBF-4190-BED6-81BBD496D050}"/>
    <cellStyle name="Normal 51 6" xfId="4553" xr:uid="{56EF4BE2-C1DB-4522-AEFE-2427B76CC485}"/>
    <cellStyle name="Normal 52" xfId="3560" xr:uid="{00000000-0005-0000-0000-0000E60D0000}"/>
    <cellStyle name="Normal 52 2" xfId="3561" xr:uid="{00000000-0005-0000-0000-0000E70D0000}"/>
    <cellStyle name="Normal 52 2 2" xfId="3562" xr:uid="{00000000-0005-0000-0000-0000E80D0000}"/>
    <cellStyle name="Normal 52 2 2 2" xfId="4682" xr:uid="{5B9270E2-0B8C-4A77-AF5C-797F7642B103}"/>
    <cellStyle name="Normal 52 2 3" xfId="3563" xr:uid="{00000000-0005-0000-0000-0000E90D0000}"/>
    <cellStyle name="Normal 52 2 3 2" xfId="4776" xr:uid="{F6838860-F515-416A-933B-86390B9D137A}"/>
    <cellStyle name="Normal 52 2 4" xfId="4586" xr:uid="{315F679C-51AE-407B-8110-D2CAF6C1BFC6}"/>
    <cellStyle name="Normal 52 3" xfId="3564" xr:uid="{00000000-0005-0000-0000-0000EA0D0000}"/>
    <cellStyle name="Normal 52 3 2" xfId="3565" xr:uid="{00000000-0005-0000-0000-0000EB0D0000}"/>
    <cellStyle name="Normal 52 3 2 2" xfId="4713" xr:uid="{AE77B148-5BDF-4C06-889A-BFF5A24DCB6C}"/>
    <cellStyle name="Normal 52 3 3" xfId="3566" xr:uid="{00000000-0005-0000-0000-0000EC0D0000}"/>
    <cellStyle name="Normal 52 3 3 2" xfId="4807" xr:uid="{187C5D5E-FC83-427F-BCBA-D0AD6E335C72}"/>
    <cellStyle name="Normal 52 3 4" xfId="4620" xr:uid="{8242105C-516B-4DE8-8120-F0F13EEE4238}"/>
    <cellStyle name="Normal 52 4" xfId="3567" xr:uid="{00000000-0005-0000-0000-0000ED0D0000}"/>
    <cellStyle name="Normal 52 4 2" xfId="4651" xr:uid="{0D3CCB1D-B9C4-481F-AD53-68F943D69B0B}"/>
    <cellStyle name="Normal 52 5" xfId="3568" xr:uid="{00000000-0005-0000-0000-0000EE0D0000}"/>
    <cellStyle name="Normal 52 5 2" xfId="4745" xr:uid="{1176ED05-19CA-4AEC-8788-C857ABD67E24}"/>
    <cellStyle name="Normal 52 6" xfId="4554" xr:uid="{561A5B60-B9A7-42CE-BB5A-3EDAD624E9FA}"/>
    <cellStyle name="Normal 53" xfId="3569" xr:uid="{00000000-0005-0000-0000-0000EF0D0000}"/>
    <cellStyle name="Normal 53 2" xfId="3570" xr:uid="{00000000-0005-0000-0000-0000F00D0000}"/>
    <cellStyle name="Normal 53 2 2" xfId="3571" xr:uid="{00000000-0005-0000-0000-0000F10D0000}"/>
    <cellStyle name="Normal 53 2 2 2" xfId="4683" xr:uid="{5A7E98CE-9F75-4356-B63B-E44134128563}"/>
    <cellStyle name="Normal 53 2 3" xfId="3572" xr:uid="{00000000-0005-0000-0000-0000F20D0000}"/>
    <cellStyle name="Normal 53 2 3 2" xfId="4777" xr:uid="{DDD4AEAD-13D4-4452-8334-70750A3A0B39}"/>
    <cellStyle name="Normal 53 2 4" xfId="4587" xr:uid="{1B644A5D-C4C2-401F-BB34-92F6D866698E}"/>
    <cellStyle name="Normal 53 3" xfId="3573" xr:uid="{00000000-0005-0000-0000-0000F30D0000}"/>
    <cellStyle name="Normal 53 3 2" xfId="3574" xr:uid="{00000000-0005-0000-0000-0000F40D0000}"/>
    <cellStyle name="Normal 53 3 2 2" xfId="4714" xr:uid="{3FE2E7AB-5623-410D-BA9D-76C528DE3833}"/>
    <cellStyle name="Normal 53 3 3" xfId="3575" xr:uid="{00000000-0005-0000-0000-0000F50D0000}"/>
    <cellStyle name="Normal 53 3 3 2" xfId="4808" xr:uid="{83EA9EA8-5C3E-412D-913C-2E072B5722C0}"/>
    <cellStyle name="Normal 53 3 4" xfId="4621" xr:uid="{2B116B6F-9216-4A85-9E5E-8B82E46AED18}"/>
    <cellStyle name="Normal 53 4" xfId="3576" xr:uid="{00000000-0005-0000-0000-0000F60D0000}"/>
    <cellStyle name="Normal 53 4 2" xfId="4652" xr:uid="{E31DF9B5-2A81-4BC5-A277-0E0057BF0355}"/>
    <cellStyle name="Normal 53 5" xfId="3577" xr:uid="{00000000-0005-0000-0000-0000F70D0000}"/>
    <cellStyle name="Normal 53 5 2" xfId="4746" xr:uid="{7F8D7D51-5B2C-4783-90D5-27DC892DF865}"/>
    <cellStyle name="Normal 53 6" xfId="4555" xr:uid="{70B244A4-78A5-4B3A-BC84-24B9C406C650}"/>
    <cellStyle name="Normal 54" xfId="3578" xr:uid="{00000000-0005-0000-0000-0000F80D0000}"/>
    <cellStyle name="Normal 54 2" xfId="3579" xr:uid="{00000000-0005-0000-0000-0000F90D0000}"/>
    <cellStyle name="Normal 54 2 2" xfId="3580" xr:uid="{00000000-0005-0000-0000-0000FA0D0000}"/>
    <cellStyle name="Normal 54 2 2 2" xfId="4684" xr:uid="{C94AFF09-1E02-4C06-9DBE-000EC488A9F5}"/>
    <cellStyle name="Normal 54 2 3" xfId="3581" xr:uid="{00000000-0005-0000-0000-0000FB0D0000}"/>
    <cellStyle name="Normal 54 2 3 2" xfId="4778" xr:uid="{52B4A30C-0810-4EE3-A5E2-7AAD373B2F76}"/>
    <cellStyle name="Normal 54 2 4" xfId="4588" xr:uid="{33560C56-3C6F-43BB-BF9F-B0B362F57449}"/>
    <cellStyle name="Normal 54 3" xfId="3582" xr:uid="{00000000-0005-0000-0000-0000FC0D0000}"/>
    <cellStyle name="Normal 54 3 2" xfId="3583" xr:uid="{00000000-0005-0000-0000-0000FD0D0000}"/>
    <cellStyle name="Normal 54 3 2 2" xfId="4715" xr:uid="{C498DD90-41F3-45FF-AA52-AAD63AB6449E}"/>
    <cellStyle name="Normal 54 3 3" xfId="3584" xr:uid="{00000000-0005-0000-0000-0000FE0D0000}"/>
    <cellStyle name="Normal 54 3 3 2" xfId="4809" xr:uid="{06C6C8EE-07F1-4FBE-87E2-416A65CB75FA}"/>
    <cellStyle name="Normal 54 3 4" xfId="4622" xr:uid="{B40ABD72-45A5-4369-97C1-890286FEF709}"/>
    <cellStyle name="Normal 54 4" xfId="3585" xr:uid="{00000000-0005-0000-0000-0000FF0D0000}"/>
    <cellStyle name="Normal 54 4 2" xfId="4653" xr:uid="{BD385EBA-5581-4D93-BE8B-E752DBAE3780}"/>
    <cellStyle name="Normal 54 5" xfId="3586" xr:uid="{00000000-0005-0000-0000-0000000E0000}"/>
    <cellStyle name="Normal 54 5 2" xfId="4747" xr:uid="{2795203B-2DEC-423F-B883-0AA2C63855B3}"/>
    <cellStyle name="Normal 54 6" xfId="4556" xr:uid="{494D8B84-F215-4441-87CC-C908B567B70F}"/>
    <cellStyle name="Normal 55" xfId="3587" xr:uid="{00000000-0005-0000-0000-0000010E0000}"/>
    <cellStyle name="Normal 55 2" xfId="3588" xr:uid="{00000000-0005-0000-0000-0000020E0000}"/>
    <cellStyle name="Normal 55 2 2" xfId="3589" xr:uid="{00000000-0005-0000-0000-0000030E0000}"/>
    <cellStyle name="Normal 55 2 2 2" xfId="4685" xr:uid="{2302EF35-EDB4-482C-8094-D60FEB616818}"/>
    <cellStyle name="Normal 55 2 3" xfId="3590" xr:uid="{00000000-0005-0000-0000-0000040E0000}"/>
    <cellStyle name="Normal 55 2 3 2" xfId="4779" xr:uid="{2B8648B1-602F-408B-AE38-19E518D34BFA}"/>
    <cellStyle name="Normal 55 2 4" xfId="4589" xr:uid="{2F25603D-BF8B-4C8C-B33D-D9261A578D5C}"/>
    <cellStyle name="Normal 55 3" xfId="3591" xr:uid="{00000000-0005-0000-0000-0000050E0000}"/>
    <cellStyle name="Normal 55 3 2" xfId="3592" xr:uid="{00000000-0005-0000-0000-0000060E0000}"/>
    <cellStyle name="Normal 55 3 2 2" xfId="4716" xr:uid="{35EB804D-083D-4402-BE35-A77A252881A7}"/>
    <cellStyle name="Normal 55 3 3" xfId="3593" xr:uid="{00000000-0005-0000-0000-0000070E0000}"/>
    <cellStyle name="Normal 55 3 3 2" xfId="4810" xr:uid="{C7952A5A-D7E1-4C14-88A2-E4B76BE0525F}"/>
    <cellStyle name="Normal 55 3 4" xfId="4623" xr:uid="{AE844FD5-734B-48F4-BEFC-3E93575438A9}"/>
    <cellStyle name="Normal 55 4" xfId="3594" xr:uid="{00000000-0005-0000-0000-0000080E0000}"/>
    <cellStyle name="Normal 55 4 2" xfId="4654" xr:uid="{4138930E-66F1-4CFC-B938-6F9C43019C19}"/>
    <cellStyle name="Normal 55 5" xfId="3595" xr:uid="{00000000-0005-0000-0000-0000090E0000}"/>
    <cellStyle name="Normal 55 5 2" xfId="4748" xr:uid="{BC50B4A0-1D5C-43CB-BC5B-5606E29BF9A3}"/>
    <cellStyle name="Normal 55 6" xfId="4557" xr:uid="{74E3D6A1-4A41-49BF-95C4-47ABE56ADC46}"/>
    <cellStyle name="Normal 56" xfId="3596" xr:uid="{00000000-0005-0000-0000-00000A0E0000}"/>
    <cellStyle name="Normal 56 2" xfId="3597" xr:uid="{00000000-0005-0000-0000-00000B0E0000}"/>
    <cellStyle name="Normal 56 2 2" xfId="3598" xr:uid="{00000000-0005-0000-0000-00000C0E0000}"/>
    <cellStyle name="Normal 56 2 2 2" xfId="4686" xr:uid="{0F2C5581-C4DA-4ABA-AA61-E27306F0AB58}"/>
    <cellStyle name="Normal 56 2 3" xfId="3599" xr:uid="{00000000-0005-0000-0000-00000D0E0000}"/>
    <cellStyle name="Normal 56 2 3 2" xfId="4780" xr:uid="{FDA23D34-B16A-47AE-9168-29CC6A5C9754}"/>
    <cellStyle name="Normal 56 2 4" xfId="4590" xr:uid="{05EBC025-F1E7-4411-A4AB-A33A7C607D98}"/>
    <cellStyle name="Normal 56 3" xfId="3600" xr:uid="{00000000-0005-0000-0000-00000E0E0000}"/>
    <cellStyle name="Normal 56 3 2" xfId="3601" xr:uid="{00000000-0005-0000-0000-00000F0E0000}"/>
    <cellStyle name="Normal 56 3 2 2" xfId="4717" xr:uid="{BFFEF6A3-416D-4FE0-8F64-BEC6998C9698}"/>
    <cellStyle name="Normal 56 3 3" xfId="3602" xr:uid="{00000000-0005-0000-0000-0000100E0000}"/>
    <cellStyle name="Normal 56 3 3 2" xfId="4811" xr:uid="{3344CBE1-08C8-4157-AEBC-C029A80BDFED}"/>
    <cellStyle name="Normal 56 3 4" xfId="4624" xr:uid="{ACB6F599-307F-4EA6-BB2E-97307FEBFDBE}"/>
    <cellStyle name="Normal 56 4" xfId="3603" xr:uid="{00000000-0005-0000-0000-0000110E0000}"/>
    <cellStyle name="Normal 56 4 2" xfId="4655" xr:uid="{3D8665A4-27C6-41E0-B8ED-D1B6CC1D3795}"/>
    <cellStyle name="Normal 56 5" xfId="3604" xr:uid="{00000000-0005-0000-0000-0000120E0000}"/>
    <cellStyle name="Normal 56 5 2" xfId="4749" xr:uid="{5EC9831D-0D4E-4754-B33E-36B0C7FC02CE}"/>
    <cellStyle name="Normal 56 6" xfId="4558" xr:uid="{7D3EBEE2-436E-41D3-A23C-A136B3F0A02C}"/>
    <cellStyle name="Normal 57" xfId="3605" xr:uid="{00000000-0005-0000-0000-0000130E0000}"/>
    <cellStyle name="Normal 57 2" xfId="3606" xr:uid="{00000000-0005-0000-0000-0000140E0000}"/>
    <cellStyle name="Normal 57 2 2" xfId="3607" xr:uid="{00000000-0005-0000-0000-0000150E0000}"/>
    <cellStyle name="Normal 57 2 2 2" xfId="4687" xr:uid="{08337598-388E-4CC5-AF84-B10C15DEADD0}"/>
    <cellStyle name="Normal 57 2 3" xfId="3608" xr:uid="{00000000-0005-0000-0000-0000160E0000}"/>
    <cellStyle name="Normal 57 2 3 2" xfId="4781" xr:uid="{9FDEB156-24A1-40D4-8C2E-D88270CD10E9}"/>
    <cellStyle name="Normal 57 2 4" xfId="4591" xr:uid="{73F6117D-0DC3-40CE-87D5-82ACC8CC0578}"/>
    <cellStyle name="Normal 57 3" xfId="3609" xr:uid="{00000000-0005-0000-0000-0000170E0000}"/>
    <cellStyle name="Normal 57 3 2" xfId="3610" xr:uid="{00000000-0005-0000-0000-0000180E0000}"/>
    <cellStyle name="Normal 57 3 2 2" xfId="4718" xr:uid="{FCD654D9-A08E-4752-95C2-FA9401111617}"/>
    <cellStyle name="Normal 57 3 3" xfId="3611" xr:uid="{00000000-0005-0000-0000-0000190E0000}"/>
    <cellStyle name="Normal 57 3 3 2" xfId="4812" xr:uid="{8ABA450E-D41B-4D0F-88B7-216877CD71BB}"/>
    <cellStyle name="Normal 57 3 4" xfId="4625" xr:uid="{526939F6-5F40-4764-9252-CBF86605C49C}"/>
    <cellStyle name="Normal 57 4" xfId="3612" xr:uid="{00000000-0005-0000-0000-00001A0E0000}"/>
    <cellStyle name="Normal 57 4 2" xfId="4656" xr:uid="{8D148BCA-4EDB-4B63-9BC8-B9563B8DA93B}"/>
    <cellStyle name="Normal 57 5" xfId="3613" xr:uid="{00000000-0005-0000-0000-00001B0E0000}"/>
    <cellStyle name="Normal 57 5 2" xfId="4750" xr:uid="{87008104-BE88-4D48-8CE0-397687D2D501}"/>
    <cellStyle name="Normal 57 6" xfId="4559" xr:uid="{6808ABF0-EAA5-4705-9034-6299C3C3AFDE}"/>
    <cellStyle name="Normal 58" xfId="3614" xr:uid="{00000000-0005-0000-0000-00001C0E0000}"/>
    <cellStyle name="Normal 58 2" xfId="3615" xr:uid="{00000000-0005-0000-0000-00001D0E0000}"/>
    <cellStyle name="Normal 58 2 2" xfId="3616" xr:uid="{00000000-0005-0000-0000-00001E0E0000}"/>
    <cellStyle name="Normal 58 2 2 2" xfId="4688" xr:uid="{93CE6078-4C39-4337-B638-3EFECCF3BBD9}"/>
    <cellStyle name="Normal 58 2 3" xfId="3617" xr:uid="{00000000-0005-0000-0000-00001F0E0000}"/>
    <cellStyle name="Normal 58 2 3 2" xfId="4782" xr:uid="{D584D033-35D2-4E05-B3C5-3D2A4DE2E84B}"/>
    <cellStyle name="Normal 58 2 4" xfId="4592" xr:uid="{21DC0D7F-6EBE-473B-A9D7-B544C1B968ED}"/>
    <cellStyle name="Normal 58 3" xfId="3618" xr:uid="{00000000-0005-0000-0000-0000200E0000}"/>
    <cellStyle name="Normal 58 3 2" xfId="3619" xr:uid="{00000000-0005-0000-0000-0000210E0000}"/>
    <cellStyle name="Normal 58 3 2 2" xfId="4719" xr:uid="{9853AA3B-FC4A-40C3-A55D-E0AC9E70EAA8}"/>
    <cellStyle name="Normal 58 3 3" xfId="3620" xr:uid="{00000000-0005-0000-0000-0000220E0000}"/>
    <cellStyle name="Normal 58 3 3 2" xfId="4813" xr:uid="{BD2F4D0F-0A5B-4107-9475-201C13815F93}"/>
    <cellStyle name="Normal 58 3 4" xfId="4626" xr:uid="{FD75F5EC-71F0-4D45-9233-534809852B35}"/>
    <cellStyle name="Normal 58 4" xfId="3621" xr:uid="{00000000-0005-0000-0000-0000230E0000}"/>
    <cellStyle name="Normal 58 4 2" xfId="4657" xr:uid="{7C35BFFC-C209-402B-BD82-72CEE29F4CFE}"/>
    <cellStyle name="Normal 58 5" xfId="3622" xr:uid="{00000000-0005-0000-0000-0000240E0000}"/>
    <cellStyle name="Normal 58 5 2" xfId="4751" xr:uid="{E4F67A7B-7D44-4FD6-BCA4-59843D0CBE19}"/>
    <cellStyle name="Normal 58 6" xfId="4560" xr:uid="{C60CCCC0-4C62-4507-9FB3-84B78C536829}"/>
    <cellStyle name="Normal 59" xfId="3623" xr:uid="{00000000-0005-0000-0000-0000250E0000}"/>
    <cellStyle name="Normal 59 2" xfId="3624" xr:uid="{00000000-0005-0000-0000-0000260E0000}"/>
    <cellStyle name="Normal 59 2 2" xfId="3625" xr:uid="{00000000-0005-0000-0000-0000270E0000}"/>
    <cellStyle name="Normal 59 2 2 2" xfId="4689" xr:uid="{627ACE67-E6EA-4BA8-A5D0-26677D978346}"/>
    <cellStyle name="Normal 59 2 3" xfId="3626" xr:uid="{00000000-0005-0000-0000-0000280E0000}"/>
    <cellStyle name="Normal 59 2 3 2" xfId="4783" xr:uid="{42E45F21-DFAA-41B8-B4C2-C9B575AD59BF}"/>
    <cellStyle name="Normal 59 2 4" xfId="4593" xr:uid="{6E395F25-D0B6-405C-B8D8-E15271D36558}"/>
    <cellStyle name="Normal 59 3" xfId="3627" xr:uid="{00000000-0005-0000-0000-0000290E0000}"/>
    <cellStyle name="Normal 59 3 2" xfId="3628" xr:uid="{00000000-0005-0000-0000-00002A0E0000}"/>
    <cellStyle name="Normal 59 3 2 2" xfId="4720" xr:uid="{DEB07227-7D11-4EDD-A748-86BDB0CE6B35}"/>
    <cellStyle name="Normal 59 3 3" xfId="3629" xr:uid="{00000000-0005-0000-0000-00002B0E0000}"/>
    <cellStyle name="Normal 59 3 3 2" xfId="4814" xr:uid="{43832B26-A3CE-4FA1-BAE5-F20DF7BAA2A4}"/>
    <cellStyle name="Normal 59 3 4" xfId="4627" xr:uid="{69AE657C-ABCA-49DA-AA53-763667E266AD}"/>
    <cellStyle name="Normal 59 4" xfId="3630" xr:uid="{00000000-0005-0000-0000-00002C0E0000}"/>
    <cellStyle name="Normal 59 4 2" xfId="4658" xr:uid="{BADA166E-0D31-4307-820A-821E5FAD47C0}"/>
    <cellStyle name="Normal 59 5" xfId="3631" xr:uid="{00000000-0005-0000-0000-00002D0E0000}"/>
    <cellStyle name="Normal 59 5 2" xfId="4752" xr:uid="{D44F46AC-50F6-48AF-BA5C-F11C4395C105}"/>
    <cellStyle name="Normal 59 6" xfId="4561" xr:uid="{1C0820F6-B73D-4E50-80A7-1168F1B02161}"/>
    <cellStyle name="Normal 6" xfId="3632" xr:uid="{00000000-0005-0000-0000-00002E0E0000}"/>
    <cellStyle name="Normal 6 2" xfId="3633" xr:uid="{00000000-0005-0000-0000-00002F0E0000}"/>
    <cellStyle name="Normal 60" xfId="3634" xr:uid="{00000000-0005-0000-0000-0000300E0000}"/>
    <cellStyle name="Normal 60 2" xfId="3635" xr:uid="{00000000-0005-0000-0000-0000310E0000}"/>
    <cellStyle name="Normal 60 2 2" xfId="3636" xr:uid="{00000000-0005-0000-0000-0000320E0000}"/>
    <cellStyle name="Normal 60 2 2 2" xfId="4690" xr:uid="{89B26306-FC8E-4228-B38D-6B45762F8A5E}"/>
    <cellStyle name="Normal 60 2 3" xfId="3637" xr:uid="{00000000-0005-0000-0000-0000330E0000}"/>
    <cellStyle name="Normal 60 2 3 2" xfId="4784" xr:uid="{A8EE9684-6DAA-4EED-BD7E-0831CF0769A9}"/>
    <cellStyle name="Normal 60 2 4" xfId="4594" xr:uid="{65AF77AF-9B86-43C4-B681-12E39A5BA040}"/>
    <cellStyle name="Normal 60 3" xfId="3638" xr:uid="{00000000-0005-0000-0000-0000340E0000}"/>
    <cellStyle name="Normal 60 3 2" xfId="3639" xr:uid="{00000000-0005-0000-0000-0000350E0000}"/>
    <cellStyle name="Normal 60 3 2 2" xfId="4721" xr:uid="{8B20762B-80DB-482D-889A-F95D1EEB36B4}"/>
    <cellStyle name="Normal 60 3 3" xfId="3640" xr:uid="{00000000-0005-0000-0000-0000360E0000}"/>
    <cellStyle name="Normal 60 3 3 2" xfId="4815" xr:uid="{81F6BEA4-79A9-475A-B53A-0BD0A03AFF57}"/>
    <cellStyle name="Normal 60 3 4" xfId="4628" xr:uid="{E245344D-57D2-44D5-9F76-B2FCE7F26E86}"/>
    <cellStyle name="Normal 60 4" xfId="3641" xr:uid="{00000000-0005-0000-0000-0000370E0000}"/>
    <cellStyle name="Normal 60 4 2" xfId="4659" xr:uid="{D4208B10-90FC-4EA8-894A-133A556CF979}"/>
    <cellStyle name="Normal 60 5" xfId="3642" xr:uid="{00000000-0005-0000-0000-0000380E0000}"/>
    <cellStyle name="Normal 60 5 2" xfId="4753" xr:uid="{7E80425B-01F2-4EB6-90A4-73367B1125F2}"/>
    <cellStyle name="Normal 60 6" xfId="4562" xr:uid="{91CB15D5-09D3-4D19-A096-5238CF2B3066}"/>
    <cellStyle name="Normal 61" xfId="3643" xr:uid="{00000000-0005-0000-0000-0000390E0000}"/>
    <cellStyle name="Normal 61 2" xfId="3644" xr:uid="{00000000-0005-0000-0000-00003A0E0000}"/>
    <cellStyle name="Normal 61 2 2" xfId="3645" xr:uid="{00000000-0005-0000-0000-00003B0E0000}"/>
    <cellStyle name="Normal 61 2 2 2" xfId="4691" xr:uid="{18FE2006-5CCA-4748-82C1-FB4C7EF91E9A}"/>
    <cellStyle name="Normal 61 2 3" xfId="3646" xr:uid="{00000000-0005-0000-0000-00003C0E0000}"/>
    <cellStyle name="Normal 61 2 3 2" xfId="4785" xr:uid="{FB6D9436-FB5A-4803-B594-C198C3A5EB6B}"/>
    <cellStyle name="Normal 61 2 4" xfId="4595" xr:uid="{DEBCF255-9E13-4105-8BE4-0659D477A49C}"/>
    <cellStyle name="Normal 61 3" xfId="3647" xr:uid="{00000000-0005-0000-0000-00003D0E0000}"/>
    <cellStyle name="Normal 61 3 2" xfId="3648" xr:uid="{00000000-0005-0000-0000-00003E0E0000}"/>
    <cellStyle name="Normal 61 3 2 2" xfId="4722" xr:uid="{FD406A00-A3F5-4C30-AC26-37F3CD98CC64}"/>
    <cellStyle name="Normal 61 3 3" xfId="3649" xr:uid="{00000000-0005-0000-0000-00003F0E0000}"/>
    <cellStyle name="Normal 61 3 3 2" xfId="4816" xr:uid="{261F3F0F-2166-4D7D-BC24-736F493622B5}"/>
    <cellStyle name="Normal 61 3 4" xfId="4629" xr:uid="{CD3AF917-3B36-493A-A881-F5E3D117AA4F}"/>
    <cellStyle name="Normal 61 4" xfId="3650" xr:uid="{00000000-0005-0000-0000-0000400E0000}"/>
    <cellStyle name="Normal 61 4 2" xfId="4660" xr:uid="{0A97E523-0AC1-4D12-9FCE-A10309808DDC}"/>
    <cellStyle name="Normal 61 5" xfId="3651" xr:uid="{00000000-0005-0000-0000-0000410E0000}"/>
    <cellStyle name="Normal 61 5 2" xfId="4754" xr:uid="{361362E4-8087-47BD-9A2F-6AE62D9EB6C4}"/>
    <cellStyle name="Normal 61 6" xfId="4563" xr:uid="{A17E8B35-3AA9-42FD-809C-51973B5B0BD2}"/>
    <cellStyle name="Normal 62" xfId="3652" xr:uid="{00000000-0005-0000-0000-0000420E0000}"/>
    <cellStyle name="Normal 62 2" xfId="3653" xr:uid="{00000000-0005-0000-0000-0000430E0000}"/>
    <cellStyle name="Normal 62 2 2" xfId="3654" xr:uid="{00000000-0005-0000-0000-0000440E0000}"/>
    <cellStyle name="Normal 62 2 2 2" xfId="4692" xr:uid="{4DCF4EB0-F8E8-48EA-8B27-C98A49900D0B}"/>
    <cellStyle name="Normal 62 2 3" xfId="3655" xr:uid="{00000000-0005-0000-0000-0000450E0000}"/>
    <cellStyle name="Normal 62 2 3 2" xfId="4786" xr:uid="{FE909C14-CD45-475F-8574-1EDD4C34B720}"/>
    <cellStyle name="Normal 62 2 4" xfId="4596" xr:uid="{E66F0B62-E13A-45F2-B548-5420078B0976}"/>
    <cellStyle name="Normal 62 3" xfId="3656" xr:uid="{00000000-0005-0000-0000-0000460E0000}"/>
    <cellStyle name="Normal 62 3 2" xfId="3657" xr:uid="{00000000-0005-0000-0000-0000470E0000}"/>
    <cellStyle name="Normal 62 3 2 2" xfId="4723" xr:uid="{F766492F-7F56-42D8-BF17-FC6672A78CB3}"/>
    <cellStyle name="Normal 62 3 3" xfId="3658" xr:uid="{00000000-0005-0000-0000-0000480E0000}"/>
    <cellStyle name="Normal 62 3 3 2" xfId="4817" xr:uid="{24B69AF8-C13C-43B2-B5A5-D214C4187401}"/>
    <cellStyle name="Normal 62 3 4" xfId="4630" xr:uid="{A8444A8E-BF7E-40D6-A39F-C90E4C75645C}"/>
    <cellStyle name="Normal 62 4" xfId="3659" xr:uid="{00000000-0005-0000-0000-0000490E0000}"/>
    <cellStyle name="Normal 62 4 2" xfId="4661" xr:uid="{64DB884D-E804-4EAC-95F0-FD7C7FB6D298}"/>
    <cellStyle name="Normal 62 5" xfId="3660" xr:uid="{00000000-0005-0000-0000-00004A0E0000}"/>
    <cellStyle name="Normal 62 5 2" xfId="4755" xr:uid="{465F1C11-F221-43B0-9862-058677B2D5B7}"/>
    <cellStyle name="Normal 62 6" xfId="4564" xr:uid="{25B562E9-0114-4875-A86A-9ECD9684FDB0}"/>
    <cellStyle name="Normal 63" xfId="3661" xr:uid="{00000000-0005-0000-0000-00004B0E0000}"/>
    <cellStyle name="Normal 63 2" xfId="3662" xr:uid="{00000000-0005-0000-0000-00004C0E0000}"/>
    <cellStyle name="Normal 63 2 2" xfId="3663" xr:uid="{00000000-0005-0000-0000-00004D0E0000}"/>
    <cellStyle name="Normal 63 2 2 2" xfId="4693" xr:uid="{DCC7BCE7-F7E2-44CF-8F22-D7160C8EBA0B}"/>
    <cellStyle name="Normal 63 2 3" xfId="3664" xr:uid="{00000000-0005-0000-0000-00004E0E0000}"/>
    <cellStyle name="Normal 63 2 3 2" xfId="4787" xr:uid="{FE78BD70-DDDD-490D-89E8-8DE699251A12}"/>
    <cellStyle name="Normal 63 2 4" xfId="4597" xr:uid="{A39AF642-B0B0-46F8-ABB4-4BB6CD2416F8}"/>
    <cellStyle name="Normal 63 3" xfId="3665" xr:uid="{00000000-0005-0000-0000-00004F0E0000}"/>
    <cellStyle name="Normal 63 3 2" xfId="3666" xr:uid="{00000000-0005-0000-0000-0000500E0000}"/>
    <cellStyle name="Normal 63 3 2 2" xfId="4724" xr:uid="{38922BE7-F143-4945-B844-87CC8E8F7BFA}"/>
    <cellStyle name="Normal 63 3 3" xfId="3667" xr:uid="{00000000-0005-0000-0000-0000510E0000}"/>
    <cellStyle name="Normal 63 3 3 2" xfId="4818" xr:uid="{FF6D981F-A481-4C4B-A00C-9B8A509C7873}"/>
    <cellStyle name="Normal 63 3 4" xfId="4631" xr:uid="{8FB41696-8462-4BC5-863D-EB02D80530B8}"/>
    <cellStyle name="Normal 63 4" xfId="3668" xr:uid="{00000000-0005-0000-0000-0000520E0000}"/>
    <cellStyle name="Normal 63 4 2" xfId="4662" xr:uid="{6639B716-58E8-4C49-9C7C-3CBF0F08FD8C}"/>
    <cellStyle name="Normal 63 5" xfId="3669" xr:uid="{00000000-0005-0000-0000-0000530E0000}"/>
    <cellStyle name="Normal 63 5 2" xfId="4756" xr:uid="{BC3D6B05-1867-4562-B68D-CA3312A8953B}"/>
    <cellStyle name="Normal 63 6" xfId="4565" xr:uid="{F1CEEE0E-264D-47F8-A536-973E8AF32C02}"/>
    <cellStyle name="Normal 64" xfId="3670" xr:uid="{00000000-0005-0000-0000-0000540E0000}"/>
    <cellStyle name="Normal 64 2" xfId="3671" xr:uid="{00000000-0005-0000-0000-0000550E0000}"/>
    <cellStyle name="Normal 64 2 2" xfId="3672" xr:uid="{00000000-0005-0000-0000-0000560E0000}"/>
    <cellStyle name="Normal 64 2 2 2" xfId="4694" xr:uid="{EEE18777-979D-488F-99E4-507BB256D73B}"/>
    <cellStyle name="Normal 64 2 3" xfId="3673" xr:uid="{00000000-0005-0000-0000-0000570E0000}"/>
    <cellStyle name="Normal 64 2 3 2" xfId="4788" xr:uid="{42A3D0A3-1D5B-4234-ABA3-8627560A82DF}"/>
    <cellStyle name="Normal 64 2 4" xfId="4598" xr:uid="{A445875A-104A-4C34-BBF7-ADC8BF1168BE}"/>
    <cellStyle name="Normal 64 3" xfId="3674" xr:uid="{00000000-0005-0000-0000-0000580E0000}"/>
    <cellStyle name="Normal 64 3 2" xfId="3675" xr:uid="{00000000-0005-0000-0000-0000590E0000}"/>
    <cellStyle name="Normal 64 3 2 2" xfId="4725" xr:uid="{9D81DDDC-F91E-45D6-B9F7-A60FE9C7DFE4}"/>
    <cellStyle name="Normal 64 3 3" xfId="3676" xr:uid="{00000000-0005-0000-0000-00005A0E0000}"/>
    <cellStyle name="Normal 64 3 3 2" xfId="4819" xr:uid="{2A5AC765-4DB4-4F25-99AF-897E991FA474}"/>
    <cellStyle name="Normal 64 3 4" xfId="4632" xr:uid="{CD51D62C-D156-4EE6-9A5A-691E67B50645}"/>
    <cellStyle name="Normal 64 4" xfId="3677" xr:uid="{00000000-0005-0000-0000-00005B0E0000}"/>
    <cellStyle name="Normal 64 4 2" xfId="4663" xr:uid="{9EBB0794-1722-43A2-882E-F89C1B2AAE84}"/>
    <cellStyle name="Normal 64 5" xfId="3678" xr:uid="{00000000-0005-0000-0000-00005C0E0000}"/>
    <cellStyle name="Normal 64 5 2" xfId="4757" xr:uid="{EA990295-9565-4B5A-AE4B-02E3487E61E4}"/>
    <cellStyle name="Normal 64 6" xfId="4566" xr:uid="{FCE72F82-C608-4319-937C-BE34B987D8B0}"/>
    <cellStyle name="Normal 65" xfId="3679" xr:uid="{00000000-0005-0000-0000-00005D0E0000}"/>
    <cellStyle name="Normal 65 2" xfId="3680" xr:uid="{00000000-0005-0000-0000-00005E0E0000}"/>
    <cellStyle name="Normal 65 2 2" xfId="3681" xr:uid="{00000000-0005-0000-0000-00005F0E0000}"/>
    <cellStyle name="Normal 65 2 2 2" xfId="4695" xr:uid="{C35C89D5-5234-4FD4-B5B0-F51C62F68CAA}"/>
    <cellStyle name="Normal 65 2 3" xfId="3682" xr:uid="{00000000-0005-0000-0000-0000600E0000}"/>
    <cellStyle name="Normal 65 2 3 2" xfId="4789" xr:uid="{94802B80-100C-408F-8FE3-6FB0914D97A4}"/>
    <cellStyle name="Normal 65 2 4" xfId="4599" xr:uid="{77253FF7-16B6-494B-AC32-C365861FBCF1}"/>
    <cellStyle name="Normal 65 3" xfId="3683" xr:uid="{00000000-0005-0000-0000-0000610E0000}"/>
    <cellStyle name="Normal 65 3 2" xfId="3684" xr:uid="{00000000-0005-0000-0000-0000620E0000}"/>
    <cellStyle name="Normal 65 3 2 2" xfId="4726" xr:uid="{B62F7FEF-C4F9-44DB-B470-151180FC20EF}"/>
    <cellStyle name="Normal 65 3 3" xfId="3685" xr:uid="{00000000-0005-0000-0000-0000630E0000}"/>
    <cellStyle name="Normal 65 3 3 2" xfId="4820" xr:uid="{02B00F19-6F80-44B9-A036-68EA1B8B2BC3}"/>
    <cellStyle name="Normal 65 3 4" xfId="4633" xr:uid="{7C3A4A4E-FAF7-4792-960D-630A675A2CC3}"/>
    <cellStyle name="Normal 65 4" xfId="3686" xr:uid="{00000000-0005-0000-0000-0000640E0000}"/>
    <cellStyle name="Normal 65 4 2" xfId="4664" xr:uid="{B7819A1A-1AFE-4374-ADA7-9D39411AAC57}"/>
    <cellStyle name="Normal 65 5" xfId="3687" xr:uid="{00000000-0005-0000-0000-0000650E0000}"/>
    <cellStyle name="Normal 65 5 2" xfId="4758" xr:uid="{CD0D633E-029E-4154-A859-DED29429E60B}"/>
    <cellStyle name="Normal 65 6" xfId="4567" xr:uid="{47F08C3C-61AD-42C2-AB8D-6C0A94553CEB}"/>
    <cellStyle name="Normal 66" xfId="3688" xr:uid="{00000000-0005-0000-0000-0000660E0000}"/>
    <cellStyle name="Normal 67" xfId="3689" xr:uid="{00000000-0005-0000-0000-0000670E0000}"/>
    <cellStyle name="Normal 68" xfId="3690" xr:uid="{00000000-0005-0000-0000-0000680E0000}"/>
    <cellStyle name="Normal 69" xfId="3691" xr:uid="{00000000-0005-0000-0000-0000690E0000}"/>
    <cellStyle name="Normal 7" xfId="3692" xr:uid="{00000000-0005-0000-0000-00006A0E0000}"/>
    <cellStyle name="Normal 7 2" xfId="3693" xr:uid="{00000000-0005-0000-0000-00006B0E0000}"/>
    <cellStyle name="Normal 70" xfId="3694" xr:uid="{00000000-0005-0000-0000-00006C0E0000}"/>
    <cellStyle name="Normal 71" xfId="3695" xr:uid="{00000000-0005-0000-0000-00006D0E0000}"/>
    <cellStyle name="Normal 72" xfId="3696" xr:uid="{00000000-0005-0000-0000-00006E0E0000}"/>
    <cellStyle name="Normal 72 2" xfId="3697" xr:uid="{00000000-0005-0000-0000-00006F0E0000}"/>
    <cellStyle name="Normal 73" xfId="3698" xr:uid="{00000000-0005-0000-0000-0000700E0000}"/>
    <cellStyle name="Normal 74" xfId="3699" xr:uid="{00000000-0005-0000-0000-0000710E0000}"/>
    <cellStyle name="Normal 75" xfId="3700" xr:uid="{00000000-0005-0000-0000-0000720E0000}"/>
    <cellStyle name="Normal 75 2" xfId="3701" xr:uid="{00000000-0005-0000-0000-0000730E0000}"/>
    <cellStyle name="Normal 76" xfId="3702" xr:uid="{00000000-0005-0000-0000-0000740E0000}"/>
    <cellStyle name="Normal 77" xfId="3703" xr:uid="{00000000-0005-0000-0000-0000750E0000}"/>
    <cellStyle name="Normal 77 2" xfId="4822" xr:uid="{9CBB3988-4FF3-4597-AFC5-2F69F3FEB683}"/>
    <cellStyle name="Normal 78" xfId="3704" xr:uid="{00000000-0005-0000-0000-0000760E0000}"/>
    <cellStyle name="Normal 78 2" xfId="4824" xr:uid="{D61D469A-9C08-4455-9DF5-C56BEDB55DE9}"/>
    <cellStyle name="Normal 79" xfId="3705" xr:uid="{00000000-0005-0000-0000-0000770E0000}"/>
    <cellStyle name="Normal 8" xfId="3706" xr:uid="{00000000-0005-0000-0000-0000780E0000}"/>
    <cellStyle name="Normal 8 2" xfId="3707" xr:uid="{00000000-0005-0000-0000-0000790E0000}"/>
    <cellStyle name="Normal 8 3" xfId="3708" xr:uid="{00000000-0005-0000-0000-00007A0E0000}"/>
    <cellStyle name="Normal 8 4" xfId="3709" xr:uid="{00000000-0005-0000-0000-00007B0E0000}"/>
    <cellStyle name="Normal 8 5" xfId="3710" xr:uid="{00000000-0005-0000-0000-00007C0E0000}"/>
    <cellStyle name="Normal 8 6" xfId="3711" xr:uid="{00000000-0005-0000-0000-00007D0E0000}"/>
    <cellStyle name="Normal 8 7" xfId="3712" xr:uid="{00000000-0005-0000-0000-00007E0E0000}"/>
    <cellStyle name="Normal 8 8" xfId="3713" xr:uid="{00000000-0005-0000-0000-00007F0E0000}"/>
    <cellStyle name="Normal 80" xfId="3714" xr:uid="{00000000-0005-0000-0000-0000800E0000}"/>
    <cellStyle name="Normal 81" xfId="3715" xr:uid="{00000000-0005-0000-0000-0000810E0000}"/>
    <cellStyle name="Normal 82" xfId="3716" xr:uid="{00000000-0005-0000-0000-0000820E0000}"/>
    <cellStyle name="Normal 82 2" xfId="4825" xr:uid="{F8660C3B-6CDF-4FC6-AAF0-B82471590EBE}"/>
    <cellStyle name="Normal 83" xfId="3717" xr:uid="{00000000-0005-0000-0000-0000830E0000}"/>
    <cellStyle name="Normal 83 2" xfId="4827" xr:uid="{6599C345-D9F2-4828-8EDF-0AE688BE3322}"/>
    <cellStyle name="Normal 84" xfId="3718" xr:uid="{00000000-0005-0000-0000-0000840E0000}"/>
    <cellStyle name="Normal 84 2" xfId="4826" xr:uid="{A58237EF-ACCF-45EE-81BA-841CBD38B81C}"/>
    <cellStyle name="Normal 85" xfId="3719" xr:uid="{00000000-0005-0000-0000-0000850E0000}"/>
    <cellStyle name="Normal 85 2" xfId="4828" xr:uid="{84CD2089-06E1-484D-AE21-C519299E5432}"/>
    <cellStyle name="Normal 86" xfId="3720" xr:uid="{00000000-0005-0000-0000-0000860E0000}"/>
    <cellStyle name="Normal 87" xfId="3721" xr:uid="{00000000-0005-0000-0000-0000870E0000}"/>
    <cellStyle name="Normal 88" xfId="3722" xr:uid="{00000000-0005-0000-0000-0000880E0000}"/>
    <cellStyle name="Normal 89" xfId="3723" xr:uid="{00000000-0005-0000-0000-0000890E0000}"/>
    <cellStyle name="Normal 9" xfId="3724" xr:uid="{00000000-0005-0000-0000-00008A0E0000}"/>
    <cellStyle name="Normal 9 2" xfId="3725" xr:uid="{00000000-0005-0000-0000-00008B0E0000}"/>
    <cellStyle name="Normal 90" xfId="3726" xr:uid="{00000000-0005-0000-0000-00008C0E0000}"/>
    <cellStyle name="Normal 91" xfId="3727" xr:uid="{00000000-0005-0000-0000-00008D0E0000}"/>
    <cellStyle name="Normal 92" xfId="3728" xr:uid="{00000000-0005-0000-0000-00008E0E0000}"/>
    <cellStyle name="Normal 93" xfId="3729" xr:uid="{00000000-0005-0000-0000-00008F0E0000}"/>
    <cellStyle name="Normal 94" xfId="4846" xr:uid="{E078F24E-434A-4580-BCAF-DED7749B971E}"/>
    <cellStyle name="Normal 95" xfId="4850" xr:uid="{D52FE5A5-7E69-461E-932C-CCB884CBD3A6}"/>
    <cellStyle name="Normal 96" xfId="4851" xr:uid="{705EC00F-709B-4FD0-8611-62AC570095D2}"/>
    <cellStyle name="Normal 96 2" xfId="4852" xr:uid="{EFDB0DDE-D48F-4A88-B6F2-9ADEEC349091}"/>
    <cellStyle name="Nota" xfId="3730" xr:uid="{00000000-0005-0000-0000-0000900E0000}"/>
    <cellStyle name="Nota 2" xfId="3731" xr:uid="{00000000-0005-0000-0000-0000910E0000}"/>
    <cellStyle name="Nota 2 2" xfId="3732" xr:uid="{00000000-0005-0000-0000-0000920E0000}"/>
    <cellStyle name="Nota 3" xfId="3733" xr:uid="{00000000-0005-0000-0000-0000930E0000}"/>
    <cellStyle name="Nota 3 2" xfId="3734" xr:uid="{00000000-0005-0000-0000-0000940E0000}"/>
    <cellStyle name="Nota 4" xfId="3735" xr:uid="{00000000-0005-0000-0000-0000950E0000}"/>
    <cellStyle name="Nota 5" xfId="3736" xr:uid="{00000000-0005-0000-0000-0000960E0000}"/>
    <cellStyle name="Nota 6" xfId="3737" xr:uid="{00000000-0005-0000-0000-0000970E0000}"/>
    <cellStyle name="Nota 7" xfId="3738" xr:uid="{00000000-0005-0000-0000-0000980E0000}"/>
    <cellStyle name="Notas 10" xfId="3739" xr:uid="{00000000-0005-0000-0000-0000990E0000}"/>
    <cellStyle name="Notas 11" xfId="3740" xr:uid="{00000000-0005-0000-0000-00009A0E0000}"/>
    <cellStyle name="Notas 12" xfId="3741" xr:uid="{00000000-0005-0000-0000-00009B0E0000}"/>
    <cellStyle name="Notas 13" xfId="3742" xr:uid="{00000000-0005-0000-0000-00009C0E0000}"/>
    <cellStyle name="Notas 14" xfId="3743" xr:uid="{00000000-0005-0000-0000-00009D0E0000}"/>
    <cellStyle name="Notas 15" xfId="3744" xr:uid="{00000000-0005-0000-0000-00009E0E0000}"/>
    <cellStyle name="Notas 16" xfId="3745" xr:uid="{00000000-0005-0000-0000-00009F0E0000}"/>
    <cellStyle name="Notas 17" xfId="3746" xr:uid="{00000000-0005-0000-0000-0000A00E0000}"/>
    <cellStyle name="Notas 18" xfId="3747" xr:uid="{00000000-0005-0000-0000-0000A10E0000}"/>
    <cellStyle name="Notas 19" xfId="3748" xr:uid="{00000000-0005-0000-0000-0000A20E0000}"/>
    <cellStyle name="Notas 2" xfId="3749" xr:uid="{00000000-0005-0000-0000-0000A30E0000}"/>
    <cellStyle name="Notas 20" xfId="3750" xr:uid="{00000000-0005-0000-0000-0000A40E0000}"/>
    <cellStyle name="Notas 21" xfId="3751" xr:uid="{00000000-0005-0000-0000-0000A50E0000}"/>
    <cellStyle name="Notas 22" xfId="3752" xr:uid="{00000000-0005-0000-0000-0000A60E0000}"/>
    <cellStyle name="Notas 23" xfId="3753" xr:uid="{00000000-0005-0000-0000-0000A70E0000}"/>
    <cellStyle name="Notas 24" xfId="3754" xr:uid="{00000000-0005-0000-0000-0000A80E0000}"/>
    <cellStyle name="Notas 25" xfId="3755" xr:uid="{00000000-0005-0000-0000-0000A90E0000}"/>
    <cellStyle name="Notas 26" xfId="3756" xr:uid="{00000000-0005-0000-0000-0000AA0E0000}"/>
    <cellStyle name="Notas 27" xfId="3757" xr:uid="{00000000-0005-0000-0000-0000AB0E0000}"/>
    <cellStyle name="Notas 28" xfId="3758" xr:uid="{00000000-0005-0000-0000-0000AC0E0000}"/>
    <cellStyle name="Notas 29" xfId="3759" xr:uid="{00000000-0005-0000-0000-0000AD0E0000}"/>
    <cellStyle name="Notas 3" xfId="3760" xr:uid="{00000000-0005-0000-0000-0000AE0E0000}"/>
    <cellStyle name="Notas 30" xfId="3761" xr:uid="{00000000-0005-0000-0000-0000AF0E0000}"/>
    <cellStyle name="Notas 31" xfId="3762" xr:uid="{00000000-0005-0000-0000-0000B00E0000}"/>
    <cellStyle name="Notas 32" xfId="3763" xr:uid="{00000000-0005-0000-0000-0000B10E0000}"/>
    <cellStyle name="Notas 33" xfId="3764" xr:uid="{00000000-0005-0000-0000-0000B20E0000}"/>
    <cellStyle name="Notas 34" xfId="3765" xr:uid="{00000000-0005-0000-0000-0000B30E0000}"/>
    <cellStyle name="Notas 35" xfId="3766" xr:uid="{00000000-0005-0000-0000-0000B40E0000}"/>
    <cellStyle name="Notas 36" xfId="3767" xr:uid="{00000000-0005-0000-0000-0000B50E0000}"/>
    <cellStyle name="Notas 37" xfId="3768" xr:uid="{00000000-0005-0000-0000-0000B60E0000}"/>
    <cellStyle name="Notas 38" xfId="3769" xr:uid="{00000000-0005-0000-0000-0000B70E0000}"/>
    <cellStyle name="Notas 39" xfId="3770" xr:uid="{00000000-0005-0000-0000-0000B80E0000}"/>
    <cellStyle name="Notas 4" xfId="3771" xr:uid="{00000000-0005-0000-0000-0000B90E0000}"/>
    <cellStyle name="Notas 40" xfId="3772" xr:uid="{00000000-0005-0000-0000-0000BA0E0000}"/>
    <cellStyle name="Notas 41" xfId="3773" xr:uid="{00000000-0005-0000-0000-0000BB0E0000}"/>
    <cellStyle name="Notas 42" xfId="3774" xr:uid="{00000000-0005-0000-0000-0000BC0E0000}"/>
    <cellStyle name="Notas 43" xfId="3775" xr:uid="{00000000-0005-0000-0000-0000BD0E0000}"/>
    <cellStyle name="Notas 44" xfId="3776" xr:uid="{00000000-0005-0000-0000-0000BE0E0000}"/>
    <cellStyle name="Notas 45" xfId="3777" xr:uid="{00000000-0005-0000-0000-0000BF0E0000}"/>
    <cellStyle name="Notas 46" xfId="3778" xr:uid="{00000000-0005-0000-0000-0000C00E0000}"/>
    <cellStyle name="Notas 46 2" xfId="3779" xr:uid="{00000000-0005-0000-0000-0000C10E0000}"/>
    <cellStyle name="Notas 46 3" xfId="3780" xr:uid="{00000000-0005-0000-0000-0000C20E0000}"/>
    <cellStyle name="Notas 47" xfId="3781" xr:uid="{00000000-0005-0000-0000-0000C30E0000}"/>
    <cellStyle name="Notas 48" xfId="3782" xr:uid="{00000000-0005-0000-0000-0000C40E0000}"/>
    <cellStyle name="Notas 49" xfId="3783" xr:uid="{00000000-0005-0000-0000-0000C50E0000}"/>
    <cellStyle name="Notas 5" xfId="3784" xr:uid="{00000000-0005-0000-0000-0000C60E0000}"/>
    <cellStyle name="Notas 6" xfId="3785" xr:uid="{00000000-0005-0000-0000-0000C70E0000}"/>
    <cellStyle name="Notas 7" xfId="3786" xr:uid="{00000000-0005-0000-0000-0000C80E0000}"/>
    <cellStyle name="Notas 8" xfId="3787" xr:uid="{00000000-0005-0000-0000-0000C90E0000}"/>
    <cellStyle name="Notas 9" xfId="3788" xr:uid="{00000000-0005-0000-0000-0000CA0E0000}"/>
    <cellStyle name="Note 2" xfId="3789" xr:uid="{00000000-0005-0000-0000-0000CB0E0000}"/>
    <cellStyle name="Note 2 2" xfId="3790" xr:uid="{00000000-0005-0000-0000-0000CC0E0000}"/>
    <cellStyle name="Note 2 3" xfId="3791" xr:uid="{00000000-0005-0000-0000-0000CD0E0000}"/>
    <cellStyle name="Note 2 4" xfId="3792" xr:uid="{00000000-0005-0000-0000-0000CE0E0000}"/>
    <cellStyle name="Note 2 5" xfId="3793" xr:uid="{00000000-0005-0000-0000-0000CF0E0000}"/>
    <cellStyle name="Note 2 6" xfId="3794" xr:uid="{00000000-0005-0000-0000-0000D00E0000}"/>
    <cellStyle name="Note 2 7" xfId="3795" xr:uid="{00000000-0005-0000-0000-0000D10E0000}"/>
    <cellStyle name="Note 3" xfId="3796" xr:uid="{00000000-0005-0000-0000-0000D20E0000}"/>
    <cellStyle name="Note 3 2" xfId="3797" xr:uid="{00000000-0005-0000-0000-0000D30E0000}"/>
    <cellStyle name="Note 3 3" xfId="3798" xr:uid="{00000000-0005-0000-0000-0000D40E0000}"/>
    <cellStyle name="Note 3 4" xfId="3799" xr:uid="{00000000-0005-0000-0000-0000D50E0000}"/>
    <cellStyle name="Note 3 5" xfId="3800" xr:uid="{00000000-0005-0000-0000-0000D60E0000}"/>
    <cellStyle name="Note 3 6" xfId="3801" xr:uid="{00000000-0005-0000-0000-0000D70E0000}"/>
    <cellStyle name="Note 3 7" xfId="3802" xr:uid="{00000000-0005-0000-0000-0000D80E0000}"/>
    <cellStyle name="Note 4" xfId="3803" xr:uid="{00000000-0005-0000-0000-0000D90E0000}"/>
    <cellStyle name="Note 4 2" xfId="3804" xr:uid="{00000000-0005-0000-0000-0000DA0E0000}"/>
    <cellStyle name="Note 4 3" xfId="3805" xr:uid="{00000000-0005-0000-0000-0000DB0E0000}"/>
    <cellStyle name="Note 4 4" xfId="3806" xr:uid="{00000000-0005-0000-0000-0000DC0E0000}"/>
    <cellStyle name="Note 4 5" xfId="3807" xr:uid="{00000000-0005-0000-0000-0000DD0E0000}"/>
    <cellStyle name="Note 4 6" xfId="3808" xr:uid="{00000000-0005-0000-0000-0000DE0E0000}"/>
    <cellStyle name="Note 4 7" xfId="3809" xr:uid="{00000000-0005-0000-0000-0000DF0E0000}"/>
    <cellStyle name="Note 5" xfId="3810" xr:uid="{00000000-0005-0000-0000-0000E00E0000}"/>
    <cellStyle name="Note 5 2" xfId="3811" xr:uid="{00000000-0005-0000-0000-0000E10E0000}"/>
    <cellStyle name="Note 5 3" xfId="3812" xr:uid="{00000000-0005-0000-0000-0000E20E0000}"/>
    <cellStyle name="Note 5 4" xfId="3813" xr:uid="{00000000-0005-0000-0000-0000E30E0000}"/>
    <cellStyle name="Note 5 5" xfId="3814" xr:uid="{00000000-0005-0000-0000-0000E40E0000}"/>
    <cellStyle name="Note 5 6" xfId="3815" xr:uid="{00000000-0005-0000-0000-0000E50E0000}"/>
    <cellStyle name="Note 5 7" xfId="3816" xr:uid="{00000000-0005-0000-0000-0000E60E0000}"/>
    <cellStyle name="Note 6" xfId="3817" xr:uid="{00000000-0005-0000-0000-0000E70E0000}"/>
    <cellStyle name="Note 6 2" xfId="3818" xr:uid="{00000000-0005-0000-0000-0000E80E0000}"/>
    <cellStyle name="Note 6 3" xfId="3819" xr:uid="{00000000-0005-0000-0000-0000E90E0000}"/>
    <cellStyle name="Note 6 4" xfId="3820" xr:uid="{00000000-0005-0000-0000-0000EA0E0000}"/>
    <cellStyle name="Note 6 5" xfId="3821" xr:uid="{00000000-0005-0000-0000-0000EB0E0000}"/>
    <cellStyle name="Note 6 6" xfId="3822" xr:uid="{00000000-0005-0000-0000-0000EC0E0000}"/>
    <cellStyle name="Note 6 7" xfId="3823" xr:uid="{00000000-0005-0000-0000-0000ED0E0000}"/>
    <cellStyle name="Note 7" xfId="3824" xr:uid="{00000000-0005-0000-0000-0000EE0E0000}"/>
    <cellStyle name="Note 7 2" xfId="3825" xr:uid="{00000000-0005-0000-0000-0000EF0E0000}"/>
    <cellStyle name="Note 7 3" xfId="3826" xr:uid="{00000000-0005-0000-0000-0000F00E0000}"/>
    <cellStyle name="Note 7 4" xfId="3827" xr:uid="{00000000-0005-0000-0000-0000F10E0000}"/>
    <cellStyle name="Note 7 5" xfId="3828" xr:uid="{00000000-0005-0000-0000-0000F20E0000}"/>
    <cellStyle name="Note 7 6" xfId="3829" xr:uid="{00000000-0005-0000-0000-0000F30E0000}"/>
    <cellStyle name="Note 7 7" xfId="3830" xr:uid="{00000000-0005-0000-0000-0000F40E0000}"/>
    <cellStyle name="Note 8" xfId="3831" xr:uid="{00000000-0005-0000-0000-0000F50E0000}"/>
    <cellStyle name="Note 8 2" xfId="3832" xr:uid="{00000000-0005-0000-0000-0000F60E0000}"/>
    <cellStyle name="Note 8 3" xfId="3833" xr:uid="{00000000-0005-0000-0000-0000F70E0000}"/>
    <cellStyle name="Note 8 4" xfId="3834" xr:uid="{00000000-0005-0000-0000-0000F80E0000}"/>
    <cellStyle name="Note 8 5" xfId="3835" xr:uid="{00000000-0005-0000-0000-0000F90E0000}"/>
    <cellStyle name="Note 8 6" xfId="3836" xr:uid="{00000000-0005-0000-0000-0000FA0E0000}"/>
    <cellStyle name="Note 8 7" xfId="3837" xr:uid="{00000000-0005-0000-0000-0000FB0E0000}"/>
    <cellStyle name="Nulos" xfId="3838" xr:uid="{00000000-0005-0000-0000-0000FC0E0000}"/>
    <cellStyle name="Output 2" xfId="3839" xr:uid="{00000000-0005-0000-0000-0000FD0E0000}"/>
    <cellStyle name="Output 2 2" xfId="3840" xr:uid="{00000000-0005-0000-0000-0000FE0E0000}"/>
    <cellStyle name="Output 2 3" xfId="3841" xr:uid="{00000000-0005-0000-0000-0000FF0E0000}"/>
    <cellStyle name="Output 2 4" xfId="3842" xr:uid="{00000000-0005-0000-0000-0000000F0000}"/>
    <cellStyle name="Output 2 5" xfId="3843" xr:uid="{00000000-0005-0000-0000-0000010F0000}"/>
    <cellStyle name="Output 2 6" xfId="3844" xr:uid="{00000000-0005-0000-0000-0000020F0000}"/>
    <cellStyle name="Output 2 7" xfId="3845" xr:uid="{00000000-0005-0000-0000-0000030F0000}"/>
    <cellStyle name="Output 3" xfId="3846" xr:uid="{00000000-0005-0000-0000-0000040F0000}"/>
    <cellStyle name="Output 3 2" xfId="3847" xr:uid="{00000000-0005-0000-0000-0000050F0000}"/>
    <cellStyle name="Output 3 3" xfId="3848" xr:uid="{00000000-0005-0000-0000-0000060F0000}"/>
    <cellStyle name="Output 3 4" xfId="3849" xr:uid="{00000000-0005-0000-0000-0000070F0000}"/>
    <cellStyle name="Output 3 5" xfId="3850" xr:uid="{00000000-0005-0000-0000-0000080F0000}"/>
    <cellStyle name="Output 3 6" xfId="3851" xr:uid="{00000000-0005-0000-0000-0000090F0000}"/>
    <cellStyle name="Output 3 7" xfId="3852" xr:uid="{00000000-0005-0000-0000-00000A0F0000}"/>
    <cellStyle name="Output 4" xfId="3853" xr:uid="{00000000-0005-0000-0000-00000B0F0000}"/>
    <cellStyle name="Output 4 2" xfId="3854" xr:uid="{00000000-0005-0000-0000-00000C0F0000}"/>
    <cellStyle name="Output 4 3" xfId="3855" xr:uid="{00000000-0005-0000-0000-00000D0F0000}"/>
    <cellStyle name="Output 4 4" xfId="3856" xr:uid="{00000000-0005-0000-0000-00000E0F0000}"/>
    <cellStyle name="Output 4 5" xfId="3857" xr:uid="{00000000-0005-0000-0000-00000F0F0000}"/>
    <cellStyle name="Output 4 6" xfId="3858" xr:uid="{00000000-0005-0000-0000-0000100F0000}"/>
    <cellStyle name="Output 4 7" xfId="3859" xr:uid="{00000000-0005-0000-0000-0000110F0000}"/>
    <cellStyle name="Output 5" xfId="3860" xr:uid="{00000000-0005-0000-0000-0000120F0000}"/>
    <cellStyle name="Output 5 2" xfId="3861" xr:uid="{00000000-0005-0000-0000-0000130F0000}"/>
    <cellStyle name="Output 5 3" xfId="3862" xr:uid="{00000000-0005-0000-0000-0000140F0000}"/>
    <cellStyle name="Output 5 4" xfId="3863" xr:uid="{00000000-0005-0000-0000-0000150F0000}"/>
    <cellStyle name="Output 5 5" xfId="3864" xr:uid="{00000000-0005-0000-0000-0000160F0000}"/>
    <cellStyle name="Output 5 6" xfId="3865" xr:uid="{00000000-0005-0000-0000-0000170F0000}"/>
    <cellStyle name="Output 5 7" xfId="3866" xr:uid="{00000000-0005-0000-0000-0000180F0000}"/>
    <cellStyle name="Output 6" xfId="3867" xr:uid="{00000000-0005-0000-0000-0000190F0000}"/>
    <cellStyle name="Output 6 2" xfId="3868" xr:uid="{00000000-0005-0000-0000-00001A0F0000}"/>
    <cellStyle name="Output 6 3" xfId="3869" xr:uid="{00000000-0005-0000-0000-00001B0F0000}"/>
    <cellStyle name="Output 6 4" xfId="3870" xr:uid="{00000000-0005-0000-0000-00001C0F0000}"/>
    <cellStyle name="Output 6 5" xfId="3871" xr:uid="{00000000-0005-0000-0000-00001D0F0000}"/>
    <cellStyle name="Output 6 6" xfId="3872" xr:uid="{00000000-0005-0000-0000-00001E0F0000}"/>
    <cellStyle name="Output 6 7" xfId="3873" xr:uid="{00000000-0005-0000-0000-00001F0F0000}"/>
    <cellStyle name="Output 7" xfId="3874" xr:uid="{00000000-0005-0000-0000-0000200F0000}"/>
    <cellStyle name="Output 7 2" xfId="3875" xr:uid="{00000000-0005-0000-0000-0000210F0000}"/>
    <cellStyle name="Output 7 3" xfId="3876" xr:uid="{00000000-0005-0000-0000-0000220F0000}"/>
    <cellStyle name="Output 7 4" xfId="3877" xr:uid="{00000000-0005-0000-0000-0000230F0000}"/>
    <cellStyle name="Output 7 5" xfId="3878" xr:uid="{00000000-0005-0000-0000-0000240F0000}"/>
    <cellStyle name="Output 7 6" xfId="3879" xr:uid="{00000000-0005-0000-0000-0000250F0000}"/>
    <cellStyle name="Output 7 7" xfId="3880" xr:uid="{00000000-0005-0000-0000-0000260F0000}"/>
    <cellStyle name="Output 8" xfId="3881" xr:uid="{00000000-0005-0000-0000-0000270F0000}"/>
    <cellStyle name="Output 8 2" xfId="3882" xr:uid="{00000000-0005-0000-0000-0000280F0000}"/>
    <cellStyle name="Output 8 3" xfId="3883" xr:uid="{00000000-0005-0000-0000-0000290F0000}"/>
    <cellStyle name="Output 8 4" xfId="3884" xr:uid="{00000000-0005-0000-0000-00002A0F0000}"/>
    <cellStyle name="Output 8 5" xfId="3885" xr:uid="{00000000-0005-0000-0000-00002B0F0000}"/>
    <cellStyle name="Output 8 6" xfId="3886" xr:uid="{00000000-0005-0000-0000-00002C0F0000}"/>
    <cellStyle name="Output 8 7" xfId="3887" xr:uid="{00000000-0005-0000-0000-00002D0F0000}"/>
    <cellStyle name="Percent 2" xfId="3888" xr:uid="{00000000-0005-0000-0000-00002E0F0000}"/>
    <cellStyle name="Percent 2 10" xfId="2" xr:uid="{00000000-0005-0000-0000-00002F0F0000}"/>
    <cellStyle name="Percent 2 10 2" xfId="3889" xr:uid="{00000000-0005-0000-0000-0000300F0000}"/>
    <cellStyle name="Percent 2 10 3" xfId="3890" xr:uid="{00000000-0005-0000-0000-0000310F0000}"/>
    <cellStyle name="Percent 2 10 4" xfId="3891" xr:uid="{00000000-0005-0000-0000-0000320F0000}"/>
    <cellStyle name="Percent 2 10 5" xfId="3892" xr:uid="{00000000-0005-0000-0000-0000330F0000}"/>
    <cellStyle name="Percent 2 10 6" xfId="3893" xr:uid="{00000000-0005-0000-0000-0000340F0000}"/>
    <cellStyle name="Percent 2 10 7" xfId="3894" xr:uid="{00000000-0005-0000-0000-0000350F0000}"/>
    <cellStyle name="Percent 2 11" xfId="3895" xr:uid="{00000000-0005-0000-0000-0000360F0000}"/>
    <cellStyle name="Percent 2 12" xfId="3896" xr:uid="{00000000-0005-0000-0000-0000370F0000}"/>
    <cellStyle name="Percent 2 13" xfId="3897" xr:uid="{00000000-0005-0000-0000-0000380F0000}"/>
    <cellStyle name="Percent 2 14" xfId="3898" xr:uid="{00000000-0005-0000-0000-0000390F0000}"/>
    <cellStyle name="Percent 2 15" xfId="3899" xr:uid="{00000000-0005-0000-0000-00003A0F0000}"/>
    <cellStyle name="Percent 2 16" xfId="3900" xr:uid="{00000000-0005-0000-0000-00003B0F0000}"/>
    <cellStyle name="Percent 2 17" xfId="3901" xr:uid="{00000000-0005-0000-0000-00003C0F0000}"/>
    <cellStyle name="Percent 2 18" xfId="3902" xr:uid="{00000000-0005-0000-0000-00003D0F0000}"/>
    <cellStyle name="Percent 2 2" xfId="3903" xr:uid="{00000000-0005-0000-0000-00003E0F0000}"/>
    <cellStyle name="Percent 2 2 2" xfId="3904" xr:uid="{00000000-0005-0000-0000-00003F0F0000}"/>
    <cellStyle name="Percent 2 2 3" xfId="3905" xr:uid="{00000000-0005-0000-0000-0000400F0000}"/>
    <cellStyle name="Percent 2 2 4" xfId="3906" xr:uid="{00000000-0005-0000-0000-0000410F0000}"/>
    <cellStyle name="Percent 2 2 5" xfId="3907" xr:uid="{00000000-0005-0000-0000-0000420F0000}"/>
    <cellStyle name="Percent 2 2 6" xfId="3908" xr:uid="{00000000-0005-0000-0000-0000430F0000}"/>
    <cellStyle name="Percent 2 2 7" xfId="3909" xr:uid="{00000000-0005-0000-0000-0000440F0000}"/>
    <cellStyle name="Percent 2 3" xfId="3910" xr:uid="{00000000-0005-0000-0000-0000450F0000}"/>
    <cellStyle name="Percent 2 3 2" xfId="3911" xr:uid="{00000000-0005-0000-0000-0000460F0000}"/>
    <cellStyle name="Percent 2 3 3" xfId="3912" xr:uid="{00000000-0005-0000-0000-0000470F0000}"/>
    <cellStyle name="Percent 2 3 4" xfId="3913" xr:uid="{00000000-0005-0000-0000-0000480F0000}"/>
    <cellStyle name="Percent 2 3 5" xfId="3914" xr:uid="{00000000-0005-0000-0000-0000490F0000}"/>
    <cellStyle name="Percent 2 3 6" xfId="3915" xr:uid="{00000000-0005-0000-0000-00004A0F0000}"/>
    <cellStyle name="Percent 2 3 7" xfId="3916" xr:uid="{00000000-0005-0000-0000-00004B0F0000}"/>
    <cellStyle name="Percent 2 4" xfId="3917" xr:uid="{00000000-0005-0000-0000-00004C0F0000}"/>
    <cellStyle name="Percent 2 4 2" xfId="3918" xr:uid="{00000000-0005-0000-0000-00004D0F0000}"/>
    <cellStyle name="Percent 2 4 3" xfId="3919" xr:uid="{00000000-0005-0000-0000-00004E0F0000}"/>
    <cellStyle name="Percent 2 4 4" xfId="3920" xr:uid="{00000000-0005-0000-0000-00004F0F0000}"/>
    <cellStyle name="Percent 2 4 5" xfId="3921" xr:uid="{00000000-0005-0000-0000-0000500F0000}"/>
    <cellStyle name="Percent 2 4 6" xfId="3922" xr:uid="{00000000-0005-0000-0000-0000510F0000}"/>
    <cellStyle name="Percent 2 4 7" xfId="3923" xr:uid="{00000000-0005-0000-0000-0000520F0000}"/>
    <cellStyle name="Percent 2 5" xfId="3924" xr:uid="{00000000-0005-0000-0000-0000530F0000}"/>
    <cellStyle name="Percent 2 5 2" xfId="3925" xr:uid="{00000000-0005-0000-0000-0000540F0000}"/>
    <cellStyle name="Percent 2 5 3" xfId="3926" xr:uid="{00000000-0005-0000-0000-0000550F0000}"/>
    <cellStyle name="Percent 2 5 4" xfId="3927" xr:uid="{00000000-0005-0000-0000-0000560F0000}"/>
    <cellStyle name="Percent 2 5 5" xfId="3928" xr:uid="{00000000-0005-0000-0000-0000570F0000}"/>
    <cellStyle name="Percent 2 5 6" xfId="3929" xr:uid="{00000000-0005-0000-0000-0000580F0000}"/>
    <cellStyle name="Percent 2 5 7" xfId="3930" xr:uid="{00000000-0005-0000-0000-0000590F0000}"/>
    <cellStyle name="Percent 2 6" xfId="3931" xr:uid="{00000000-0005-0000-0000-00005A0F0000}"/>
    <cellStyle name="Percent 2 6 2" xfId="3932" xr:uid="{00000000-0005-0000-0000-00005B0F0000}"/>
    <cellStyle name="Percent 2 6 3" xfId="3933" xr:uid="{00000000-0005-0000-0000-00005C0F0000}"/>
    <cellStyle name="Percent 2 6 4" xfId="3934" xr:uid="{00000000-0005-0000-0000-00005D0F0000}"/>
    <cellStyle name="Percent 2 6 5" xfId="3935" xr:uid="{00000000-0005-0000-0000-00005E0F0000}"/>
    <cellStyle name="Percent 2 6 6" xfId="3936" xr:uid="{00000000-0005-0000-0000-00005F0F0000}"/>
    <cellStyle name="Percent 2 6 7" xfId="3937" xr:uid="{00000000-0005-0000-0000-0000600F0000}"/>
    <cellStyle name="Percent 2 7" xfId="3938" xr:uid="{00000000-0005-0000-0000-0000610F0000}"/>
    <cellStyle name="Percent 2 7 2" xfId="3939" xr:uid="{00000000-0005-0000-0000-0000620F0000}"/>
    <cellStyle name="Percent 2 7 3" xfId="3940" xr:uid="{00000000-0005-0000-0000-0000630F0000}"/>
    <cellStyle name="Percent 2 7 4" xfId="3941" xr:uid="{00000000-0005-0000-0000-0000640F0000}"/>
    <cellStyle name="Percent 2 7 5" xfId="3942" xr:uid="{00000000-0005-0000-0000-0000650F0000}"/>
    <cellStyle name="Percent 2 7 6" xfId="3943" xr:uid="{00000000-0005-0000-0000-0000660F0000}"/>
    <cellStyle name="Percent 2 7 7" xfId="3944" xr:uid="{00000000-0005-0000-0000-0000670F0000}"/>
    <cellStyle name="Percent 2 8" xfId="3945" xr:uid="{00000000-0005-0000-0000-0000680F0000}"/>
    <cellStyle name="Percent 2 8 2" xfId="3946" xr:uid="{00000000-0005-0000-0000-0000690F0000}"/>
    <cellStyle name="Percent 2 8 3" xfId="3947" xr:uid="{00000000-0005-0000-0000-00006A0F0000}"/>
    <cellStyle name="Percent 2 8 4" xfId="3948" xr:uid="{00000000-0005-0000-0000-00006B0F0000}"/>
    <cellStyle name="Percent 2 8 5" xfId="3949" xr:uid="{00000000-0005-0000-0000-00006C0F0000}"/>
    <cellStyle name="Percent 2 8 6" xfId="3950" xr:uid="{00000000-0005-0000-0000-00006D0F0000}"/>
    <cellStyle name="Percent 2 8 7" xfId="3951" xr:uid="{00000000-0005-0000-0000-00006E0F0000}"/>
    <cellStyle name="Percent 2 9" xfId="3952" xr:uid="{00000000-0005-0000-0000-00006F0F0000}"/>
    <cellStyle name="Percent 2 9 2" xfId="3953" xr:uid="{00000000-0005-0000-0000-0000700F0000}"/>
    <cellStyle name="Percent 2 9 3" xfId="3954" xr:uid="{00000000-0005-0000-0000-0000710F0000}"/>
    <cellStyle name="Percent 2 9 4" xfId="3955" xr:uid="{00000000-0005-0000-0000-0000720F0000}"/>
    <cellStyle name="Percent 2 9 5" xfId="3956" xr:uid="{00000000-0005-0000-0000-0000730F0000}"/>
    <cellStyle name="Percent 2 9 6" xfId="3957" xr:uid="{00000000-0005-0000-0000-0000740F0000}"/>
    <cellStyle name="Percent 2 9 7" xfId="3958" xr:uid="{00000000-0005-0000-0000-0000750F0000}"/>
    <cellStyle name="Percent 3" xfId="3959" xr:uid="{00000000-0005-0000-0000-0000760F0000}"/>
    <cellStyle name="Percent 3 2" xfId="3960" xr:uid="{00000000-0005-0000-0000-0000770F0000}"/>
    <cellStyle name="Percent 4" xfId="3961" xr:uid="{00000000-0005-0000-0000-0000780F0000}"/>
    <cellStyle name="Percent 5" xfId="3962" xr:uid="{00000000-0005-0000-0000-0000790F0000}"/>
    <cellStyle name="Percent 5 10" xfId="3963" xr:uid="{00000000-0005-0000-0000-00007A0F0000}"/>
    <cellStyle name="Percent 5 11" xfId="3964" xr:uid="{00000000-0005-0000-0000-00007B0F0000}"/>
    <cellStyle name="Percent 5 12" xfId="3965" xr:uid="{00000000-0005-0000-0000-00007C0F0000}"/>
    <cellStyle name="Percent 5 13" xfId="3966" xr:uid="{00000000-0005-0000-0000-00007D0F0000}"/>
    <cellStyle name="Percent 5 14" xfId="3967" xr:uid="{00000000-0005-0000-0000-00007E0F0000}"/>
    <cellStyle name="Percent 5 15" xfId="3968" xr:uid="{00000000-0005-0000-0000-00007F0F0000}"/>
    <cellStyle name="Percent 5 16" xfId="3969" xr:uid="{00000000-0005-0000-0000-0000800F0000}"/>
    <cellStyle name="Percent 5 17" xfId="3970" xr:uid="{00000000-0005-0000-0000-0000810F0000}"/>
    <cellStyle name="Percent 5 18" xfId="3971" xr:uid="{00000000-0005-0000-0000-0000820F0000}"/>
    <cellStyle name="Percent 5 19" xfId="3972" xr:uid="{00000000-0005-0000-0000-0000830F0000}"/>
    <cellStyle name="Percent 5 2" xfId="3973" xr:uid="{00000000-0005-0000-0000-0000840F0000}"/>
    <cellStyle name="Percent 5 20" xfId="3974" xr:uid="{00000000-0005-0000-0000-0000850F0000}"/>
    <cellStyle name="Percent 5 3" xfId="3975" xr:uid="{00000000-0005-0000-0000-0000860F0000}"/>
    <cellStyle name="Percent 5 4" xfId="3976" xr:uid="{00000000-0005-0000-0000-0000870F0000}"/>
    <cellStyle name="Percent 5 5" xfId="3977" xr:uid="{00000000-0005-0000-0000-0000880F0000}"/>
    <cellStyle name="Percent 5 6" xfId="3978" xr:uid="{00000000-0005-0000-0000-0000890F0000}"/>
    <cellStyle name="Percent 5 7" xfId="3979" xr:uid="{00000000-0005-0000-0000-00008A0F0000}"/>
    <cellStyle name="Percent 5 8" xfId="3980" xr:uid="{00000000-0005-0000-0000-00008B0F0000}"/>
    <cellStyle name="Percent 5 9" xfId="3981" xr:uid="{00000000-0005-0000-0000-00008C0F0000}"/>
    <cellStyle name="Percent 6" xfId="4847" xr:uid="{29C8CF79-3DCA-4245-B707-77F9D97C1253}"/>
    <cellStyle name="Percent 9" xfId="3982" xr:uid="{00000000-0005-0000-0000-00008D0F0000}"/>
    <cellStyle name="Percentual" xfId="3983" xr:uid="{00000000-0005-0000-0000-00008E0F0000}"/>
    <cellStyle name="Ponto" xfId="3984" xr:uid="{00000000-0005-0000-0000-00008F0F0000}"/>
    <cellStyle name="Porcentagem" xfId="4844" builtinId="5"/>
    <cellStyle name="Porcentagem 2" xfId="3985" xr:uid="{00000000-0005-0000-0000-0000900F0000}"/>
    <cellStyle name="Porcentagem 3" xfId="3986" xr:uid="{00000000-0005-0000-0000-0000910F0000}"/>
    <cellStyle name="Porcentaje 2" xfId="3" xr:uid="{00000000-0005-0000-0000-0000920F0000}"/>
    <cellStyle name="Porcentaje 2 2" xfId="3987" xr:uid="{00000000-0005-0000-0000-0000930F0000}"/>
    <cellStyle name="Porcentaje 3" xfId="3988" xr:uid="{00000000-0005-0000-0000-0000940F0000}"/>
    <cellStyle name="Porcentaje 4" xfId="3989" xr:uid="{00000000-0005-0000-0000-0000950F0000}"/>
    <cellStyle name="Porcentaje 4 2" xfId="4840" xr:uid="{9E05C68B-91AD-4FF3-BAE8-87A78E63A092}"/>
    <cellStyle name="Porcentaje 4 3" xfId="4842" xr:uid="{6F52562B-DECF-4596-BD0F-441459E8E66E}"/>
    <cellStyle name="Porcentual 2" xfId="3990" xr:uid="{00000000-0005-0000-0000-0000960F0000}"/>
    <cellStyle name="Porcentual 3" xfId="3991" xr:uid="{00000000-0005-0000-0000-0000970F0000}"/>
    <cellStyle name="Porcentual 3 2" xfId="4823" xr:uid="{557784FD-10DD-4DF9-88F7-772043EFB7AE}"/>
    <cellStyle name="Porcentual_PlazoRend-II01" xfId="3992" xr:uid="{00000000-0005-0000-0000-0000980F0000}"/>
    <cellStyle name="RightNumber" xfId="3993" xr:uid="{00000000-0005-0000-0000-0000990F0000}"/>
    <cellStyle name="RightNumber 10" xfId="3994" xr:uid="{00000000-0005-0000-0000-00009A0F0000}"/>
    <cellStyle name="RightNumber 11" xfId="3995" xr:uid="{00000000-0005-0000-0000-00009B0F0000}"/>
    <cellStyle name="RightNumber 12" xfId="3996" xr:uid="{00000000-0005-0000-0000-00009C0F0000}"/>
    <cellStyle name="RightNumber 13" xfId="3997" xr:uid="{00000000-0005-0000-0000-00009D0F0000}"/>
    <cellStyle name="RightNumber 14" xfId="3998" xr:uid="{00000000-0005-0000-0000-00009E0F0000}"/>
    <cellStyle name="RightNumber 15" xfId="3999" xr:uid="{00000000-0005-0000-0000-00009F0F0000}"/>
    <cellStyle name="RightNumber 16" xfId="4000" xr:uid="{00000000-0005-0000-0000-0000A00F0000}"/>
    <cellStyle name="RightNumber 17" xfId="4001" xr:uid="{00000000-0005-0000-0000-0000A10F0000}"/>
    <cellStyle name="RightNumber 18" xfId="4002" xr:uid="{00000000-0005-0000-0000-0000A20F0000}"/>
    <cellStyle name="RightNumber 19" xfId="4003" xr:uid="{00000000-0005-0000-0000-0000A30F0000}"/>
    <cellStyle name="RightNumber 2" xfId="4004" xr:uid="{00000000-0005-0000-0000-0000A40F0000}"/>
    <cellStyle name="RightNumber 20" xfId="4005" xr:uid="{00000000-0005-0000-0000-0000A50F0000}"/>
    <cellStyle name="RightNumber 21" xfId="4006" xr:uid="{00000000-0005-0000-0000-0000A60F0000}"/>
    <cellStyle name="RightNumber 22" xfId="4007" xr:uid="{00000000-0005-0000-0000-0000A70F0000}"/>
    <cellStyle name="RightNumber 23" xfId="4008" xr:uid="{00000000-0005-0000-0000-0000A80F0000}"/>
    <cellStyle name="RightNumber 24" xfId="4009" xr:uid="{00000000-0005-0000-0000-0000A90F0000}"/>
    <cellStyle name="RightNumber 25" xfId="4010" xr:uid="{00000000-0005-0000-0000-0000AA0F0000}"/>
    <cellStyle name="RightNumber 26" xfId="4011" xr:uid="{00000000-0005-0000-0000-0000AB0F0000}"/>
    <cellStyle name="RightNumber 27" xfId="4012" xr:uid="{00000000-0005-0000-0000-0000AC0F0000}"/>
    <cellStyle name="RightNumber 28" xfId="4013" xr:uid="{00000000-0005-0000-0000-0000AD0F0000}"/>
    <cellStyle name="RightNumber 29" xfId="4014" xr:uid="{00000000-0005-0000-0000-0000AE0F0000}"/>
    <cellStyle name="RightNumber 3" xfId="4015" xr:uid="{00000000-0005-0000-0000-0000AF0F0000}"/>
    <cellStyle name="RightNumber 4" xfId="4016" xr:uid="{00000000-0005-0000-0000-0000B00F0000}"/>
    <cellStyle name="RightNumber 5" xfId="4017" xr:uid="{00000000-0005-0000-0000-0000B10F0000}"/>
    <cellStyle name="RightNumber 6" xfId="4018" xr:uid="{00000000-0005-0000-0000-0000B20F0000}"/>
    <cellStyle name="RightNumber 7" xfId="4019" xr:uid="{00000000-0005-0000-0000-0000B30F0000}"/>
    <cellStyle name="RightNumber 8" xfId="4020" xr:uid="{00000000-0005-0000-0000-0000B40F0000}"/>
    <cellStyle name="RightNumber 9" xfId="4021" xr:uid="{00000000-0005-0000-0000-0000B50F0000}"/>
    <cellStyle name="rodape" xfId="4022" xr:uid="{00000000-0005-0000-0000-0000B60F0000}"/>
    <cellStyle name="Saída" xfId="4023" xr:uid="{00000000-0005-0000-0000-0000B70F0000}"/>
    <cellStyle name="Salida 10" xfId="4024" xr:uid="{00000000-0005-0000-0000-0000B80F0000}"/>
    <cellStyle name="Salida 11" xfId="4025" xr:uid="{00000000-0005-0000-0000-0000B90F0000}"/>
    <cellStyle name="Salida 12" xfId="4026" xr:uid="{00000000-0005-0000-0000-0000BA0F0000}"/>
    <cellStyle name="Salida 13" xfId="4027" xr:uid="{00000000-0005-0000-0000-0000BB0F0000}"/>
    <cellStyle name="Salida 14" xfId="4028" xr:uid="{00000000-0005-0000-0000-0000BC0F0000}"/>
    <cellStyle name="Salida 15" xfId="4029" xr:uid="{00000000-0005-0000-0000-0000BD0F0000}"/>
    <cellStyle name="Salida 16" xfId="4030" xr:uid="{00000000-0005-0000-0000-0000BE0F0000}"/>
    <cellStyle name="Salida 17" xfId="4031" xr:uid="{00000000-0005-0000-0000-0000BF0F0000}"/>
    <cellStyle name="Salida 18" xfId="4032" xr:uid="{00000000-0005-0000-0000-0000C00F0000}"/>
    <cellStyle name="Salida 19" xfId="4033" xr:uid="{00000000-0005-0000-0000-0000C10F0000}"/>
    <cellStyle name="Salida 2" xfId="4034" xr:uid="{00000000-0005-0000-0000-0000C20F0000}"/>
    <cellStyle name="Salida 20" xfId="4035" xr:uid="{00000000-0005-0000-0000-0000C30F0000}"/>
    <cellStyle name="Salida 21" xfId="4036" xr:uid="{00000000-0005-0000-0000-0000C40F0000}"/>
    <cellStyle name="Salida 22" xfId="4037" xr:uid="{00000000-0005-0000-0000-0000C50F0000}"/>
    <cellStyle name="Salida 23" xfId="4038" xr:uid="{00000000-0005-0000-0000-0000C60F0000}"/>
    <cellStyle name="Salida 24" xfId="4039" xr:uid="{00000000-0005-0000-0000-0000C70F0000}"/>
    <cellStyle name="Salida 25" xfId="4040" xr:uid="{00000000-0005-0000-0000-0000C80F0000}"/>
    <cellStyle name="Salida 26" xfId="4041" xr:uid="{00000000-0005-0000-0000-0000C90F0000}"/>
    <cellStyle name="Salida 27" xfId="4042" xr:uid="{00000000-0005-0000-0000-0000CA0F0000}"/>
    <cellStyle name="Salida 28" xfId="4043" xr:uid="{00000000-0005-0000-0000-0000CB0F0000}"/>
    <cellStyle name="Salida 29" xfId="4044" xr:uid="{00000000-0005-0000-0000-0000CC0F0000}"/>
    <cellStyle name="Salida 3" xfId="4045" xr:uid="{00000000-0005-0000-0000-0000CD0F0000}"/>
    <cellStyle name="Salida 30" xfId="4046" xr:uid="{00000000-0005-0000-0000-0000CE0F0000}"/>
    <cellStyle name="Salida 31" xfId="4047" xr:uid="{00000000-0005-0000-0000-0000CF0F0000}"/>
    <cellStyle name="Salida 32" xfId="4048" xr:uid="{00000000-0005-0000-0000-0000D00F0000}"/>
    <cellStyle name="Salida 33" xfId="4049" xr:uid="{00000000-0005-0000-0000-0000D10F0000}"/>
    <cellStyle name="Salida 34" xfId="4050" xr:uid="{00000000-0005-0000-0000-0000D20F0000}"/>
    <cellStyle name="Salida 35" xfId="4051" xr:uid="{00000000-0005-0000-0000-0000D30F0000}"/>
    <cellStyle name="Salida 36" xfId="4052" xr:uid="{00000000-0005-0000-0000-0000D40F0000}"/>
    <cellStyle name="Salida 37" xfId="4053" xr:uid="{00000000-0005-0000-0000-0000D50F0000}"/>
    <cellStyle name="Salida 38" xfId="4054" xr:uid="{00000000-0005-0000-0000-0000D60F0000}"/>
    <cellStyle name="Salida 39" xfId="4055" xr:uid="{00000000-0005-0000-0000-0000D70F0000}"/>
    <cellStyle name="Salida 4" xfId="4056" xr:uid="{00000000-0005-0000-0000-0000D80F0000}"/>
    <cellStyle name="Salida 40" xfId="4057" xr:uid="{00000000-0005-0000-0000-0000D90F0000}"/>
    <cellStyle name="Salida 41" xfId="4058" xr:uid="{00000000-0005-0000-0000-0000DA0F0000}"/>
    <cellStyle name="Salida 42" xfId="4059" xr:uid="{00000000-0005-0000-0000-0000DB0F0000}"/>
    <cellStyle name="Salida 43" xfId="4060" xr:uid="{00000000-0005-0000-0000-0000DC0F0000}"/>
    <cellStyle name="Salida 44" xfId="4061" xr:uid="{00000000-0005-0000-0000-0000DD0F0000}"/>
    <cellStyle name="Salida 45" xfId="4062" xr:uid="{00000000-0005-0000-0000-0000DE0F0000}"/>
    <cellStyle name="Salida 46" xfId="4063" xr:uid="{00000000-0005-0000-0000-0000DF0F0000}"/>
    <cellStyle name="Salida 47" xfId="4064" xr:uid="{00000000-0005-0000-0000-0000E00F0000}"/>
    <cellStyle name="Salida 5" xfId="4065" xr:uid="{00000000-0005-0000-0000-0000E10F0000}"/>
    <cellStyle name="Salida 6" xfId="4066" xr:uid="{00000000-0005-0000-0000-0000E20F0000}"/>
    <cellStyle name="Salida 7" xfId="4067" xr:uid="{00000000-0005-0000-0000-0000E30F0000}"/>
    <cellStyle name="Salida 8" xfId="4068" xr:uid="{00000000-0005-0000-0000-0000E40F0000}"/>
    <cellStyle name="Salida 9" xfId="4069" xr:uid="{00000000-0005-0000-0000-0000E50F0000}"/>
    <cellStyle name="Sep. milhar [0]" xfId="4070" xr:uid="{00000000-0005-0000-0000-0000E60F0000}"/>
    <cellStyle name="Separador de milhares 2" xfId="4071" xr:uid="{00000000-0005-0000-0000-0000E70F0000}"/>
    <cellStyle name="Separador de milhares 2 2" xfId="4072" xr:uid="{00000000-0005-0000-0000-0000E80F0000}"/>
    <cellStyle name="Separador de milhares 2 3" xfId="4073" xr:uid="{00000000-0005-0000-0000-0000E90F0000}"/>
    <cellStyle name="Separador de milhares 2 3 2" xfId="4517" xr:uid="{4DE1EFBC-BC26-4B06-841C-7022FD9AAEAE}"/>
    <cellStyle name="Separador de milhares 3" xfId="4074" xr:uid="{00000000-0005-0000-0000-0000EA0F0000}"/>
    <cellStyle name="Separador de milhares 3 2" xfId="4518" xr:uid="{7F9BAFE8-0F93-4940-B0C6-078478A3586E}"/>
    <cellStyle name="Separador de milhares 4" xfId="4075" xr:uid="{00000000-0005-0000-0000-0000EB0F0000}"/>
    <cellStyle name="Separador de milhares 4 2" xfId="4519" xr:uid="{5742D372-AF18-4CD7-A935-3455A2C243B7}"/>
    <cellStyle name="Texto de advertencia 10" xfId="4076" xr:uid="{00000000-0005-0000-0000-0000EC0F0000}"/>
    <cellStyle name="Texto de advertencia 11" xfId="4077" xr:uid="{00000000-0005-0000-0000-0000ED0F0000}"/>
    <cellStyle name="Texto de advertencia 12" xfId="4078" xr:uid="{00000000-0005-0000-0000-0000EE0F0000}"/>
    <cellStyle name="Texto de advertencia 13" xfId="4079" xr:uid="{00000000-0005-0000-0000-0000EF0F0000}"/>
    <cellStyle name="Texto de advertencia 14" xfId="4080" xr:uid="{00000000-0005-0000-0000-0000F00F0000}"/>
    <cellStyle name="Texto de advertencia 15" xfId="4081" xr:uid="{00000000-0005-0000-0000-0000F10F0000}"/>
    <cellStyle name="Texto de advertencia 16" xfId="4082" xr:uid="{00000000-0005-0000-0000-0000F20F0000}"/>
    <cellStyle name="Texto de advertencia 17" xfId="4083" xr:uid="{00000000-0005-0000-0000-0000F30F0000}"/>
    <cellStyle name="Texto de advertencia 18" xfId="4084" xr:uid="{00000000-0005-0000-0000-0000F40F0000}"/>
    <cellStyle name="Texto de advertencia 19" xfId="4085" xr:uid="{00000000-0005-0000-0000-0000F50F0000}"/>
    <cellStyle name="Texto de advertencia 2" xfId="4086" xr:uid="{00000000-0005-0000-0000-0000F60F0000}"/>
    <cellStyle name="Texto de advertencia 20" xfId="4087" xr:uid="{00000000-0005-0000-0000-0000F70F0000}"/>
    <cellStyle name="Texto de advertencia 21" xfId="4088" xr:uid="{00000000-0005-0000-0000-0000F80F0000}"/>
    <cellStyle name="Texto de advertencia 22" xfId="4089" xr:uid="{00000000-0005-0000-0000-0000F90F0000}"/>
    <cellStyle name="Texto de advertencia 23" xfId="4090" xr:uid="{00000000-0005-0000-0000-0000FA0F0000}"/>
    <cellStyle name="Texto de advertencia 24" xfId="4091" xr:uid="{00000000-0005-0000-0000-0000FB0F0000}"/>
    <cellStyle name="Texto de advertencia 25" xfId="4092" xr:uid="{00000000-0005-0000-0000-0000FC0F0000}"/>
    <cellStyle name="Texto de advertencia 26" xfId="4093" xr:uid="{00000000-0005-0000-0000-0000FD0F0000}"/>
    <cellStyle name="Texto de advertencia 27" xfId="4094" xr:uid="{00000000-0005-0000-0000-0000FE0F0000}"/>
    <cellStyle name="Texto de advertencia 28" xfId="4095" xr:uid="{00000000-0005-0000-0000-0000FF0F0000}"/>
    <cellStyle name="Texto de advertencia 29" xfId="4096" xr:uid="{00000000-0005-0000-0000-000000100000}"/>
    <cellStyle name="Texto de advertencia 3" xfId="4097" xr:uid="{00000000-0005-0000-0000-000001100000}"/>
    <cellStyle name="Texto de advertencia 30" xfId="4098" xr:uid="{00000000-0005-0000-0000-000002100000}"/>
    <cellStyle name="Texto de advertencia 31" xfId="4099" xr:uid="{00000000-0005-0000-0000-000003100000}"/>
    <cellStyle name="Texto de advertencia 32" xfId="4100" xr:uid="{00000000-0005-0000-0000-000004100000}"/>
    <cellStyle name="Texto de advertencia 33" xfId="4101" xr:uid="{00000000-0005-0000-0000-000005100000}"/>
    <cellStyle name="Texto de advertencia 34" xfId="4102" xr:uid="{00000000-0005-0000-0000-000006100000}"/>
    <cellStyle name="Texto de advertencia 35" xfId="4103" xr:uid="{00000000-0005-0000-0000-000007100000}"/>
    <cellStyle name="Texto de advertencia 36" xfId="4104" xr:uid="{00000000-0005-0000-0000-000008100000}"/>
    <cellStyle name="Texto de advertencia 37" xfId="4105" xr:uid="{00000000-0005-0000-0000-000009100000}"/>
    <cellStyle name="Texto de advertencia 38" xfId="4106" xr:uid="{00000000-0005-0000-0000-00000A100000}"/>
    <cellStyle name="Texto de advertencia 39" xfId="4107" xr:uid="{00000000-0005-0000-0000-00000B100000}"/>
    <cellStyle name="Texto de advertencia 4" xfId="4108" xr:uid="{00000000-0005-0000-0000-00000C100000}"/>
    <cellStyle name="Texto de advertencia 40" xfId="4109" xr:uid="{00000000-0005-0000-0000-00000D100000}"/>
    <cellStyle name="Texto de advertencia 41" xfId="4110" xr:uid="{00000000-0005-0000-0000-00000E100000}"/>
    <cellStyle name="Texto de advertencia 42" xfId="4111" xr:uid="{00000000-0005-0000-0000-00000F100000}"/>
    <cellStyle name="Texto de advertencia 43" xfId="4112" xr:uid="{00000000-0005-0000-0000-000010100000}"/>
    <cellStyle name="Texto de advertencia 44" xfId="4113" xr:uid="{00000000-0005-0000-0000-000011100000}"/>
    <cellStyle name="Texto de advertencia 45" xfId="4114" xr:uid="{00000000-0005-0000-0000-000012100000}"/>
    <cellStyle name="Texto de advertencia 46" xfId="4115" xr:uid="{00000000-0005-0000-0000-000013100000}"/>
    <cellStyle name="Texto de advertencia 47" xfId="4116" xr:uid="{00000000-0005-0000-0000-000014100000}"/>
    <cellStyle name="Texto de advertencia 5" xfId="4117" xr:uid="{00000000-0005-0000-0000-000015100000}"/>
    <cellStyle name="Texto de advertencia 6" xfId="4118" xr:uid="{00000000-0005-0000-0000-000016100000}"/>
    <cellStyle name="Texto de advertencia 7" xfId="4119" xr:uid="{00000000-0005-0000-0000-000017100000}"/>
    <cellStyle name="Texto de advertencia 8" xfId="4120" xr:uid="{00000000-0005-0000-0000-000018100000}"/>
    <cellStyle name="Texto de advertencia 9" xfId="4121" xr:uid="{00000000-0005-0000-0000-000019100000}"/>
    <cellStyle name="Texto de Aviso" xfId="4122" xr:uid="{00000000-0005-0000-0000-00001A100000}"/>
    <cellStyle name="Texto de Aviso 2" xfId="4123" xr:uid="{00000000-0005-0000-0000-00001B100000}"/>
    <cellStyle name="Texto de Aviso 3" xfId="4124" xr:uid="{00000000-0005-0000-0000-00001C100000}"/>
    <cellStyle name="Texto de Aviso 4" xfId="4125" xr:uid="{00000000-0005-0000-0000-00001D100000}"/>
    <cellStyle name="Texto de Aviso 5" xfId="4126" xr:uid="{00000000-0005-0000-0000-00001E100000}"/>
    <cellStyle name="Texto de Aviso 6" xfId="4127" xr:uid="{00000000-0005-0000-0000-00001F100000}"/>
    <cellStyle name="Texto de Aviso 7" xfId="4128" xr:uid="{00000000-0005-0000-0000-000020100000}"/>
    <cellStyle name="Texto de Aviso_ContasExternas" xfId="4129" xr:uid="{00000000-0005-0000-0000-000021100000}"/>
    <cellStyle name="Texto explicativo 10" xfId="4130" xr:uid="{00000000-0005-0000-0000-000022100000}"/>
    <cellStyle name="Texto explicativo 11" xfId="4131" xr:uid="{00000000-0005-0000-0000-000023100000}"/>
    <cellStyle name="Texto explicativo 12" xfId="4132" xr:uid="{00000000-0005-0000-0000-000024100000}"/>
    <cellStyle name="Texto explicativo 13" xfId="4133" xr:uid="{00000000-0005-0000-0000-000025100000}"/>
    <cellStyle name="Texto explicativo 14" xfId="4134" xr:uid="{00000000-0005-0000-0000-000026100000}"/>
    <cellStyle name="Texto explicativo 15" xfId="4135" xr:uid="{00000000-0005-0000-0000-000027100000}"/>
    <cellStyle name="Texto explicativo 16" xfId="4136" xr:uid="{00000000-0005-0000-0000-000028100000}"/>
    <cellStyle name="Texto explicativo 17" xfId="4137" xr:uid="{00000000-0005-0000-0000-000029100000}"/>
    <cellStyle name="Texto explicativo 18" xfId="4138" xr:uid="{00000000-0005-0000-0000-00002A100000}"/>
    <cellStyle name="Texto explicativo 19" xfId="4139" xr:uid="{00000000-0005-0000-0000-00002B100000}"/>
    <cellStyle name="Texto explicativo 2" xfId="4140" xr:uid="{00000000-0005-0000-0000-00002C100000}"/>
    <cellStyle name="Texto explicativo 20" xfId="4141" xr:uid="{00000000-0005-0000-0000-00002D100000}"/>
    <cellStyle name="Texto explicativo 21" xfId="4142" xr:uid="{00000000-0005-0000-0000-00002E100000}"/>
    <cellStyle name="Texto explicativo 22" xfId="4143" xr:uid="{00000000-0005-0000-0000-00002F100000}"/>
    <cellStyle name="Texto explicativo 23" xfId="4144" xr:uid="{00000000-0005-0000-0000-000030100000}"/>
    <cellStyle name="Texto explicativo 24" xfId="4145" xr:uid="{00000000-0005-0000-0000-000031100000}"/>
    <cellStyle name="Texto explicativo 25" xfId="4146" xr:uid="{00000000-0005-0000-0000-000032100000}"/>
    <cellStyle name="Texto explicativo 26" xfId="4147" xr:uid="{00000000-0005-0000-0000-000033100000}"/>
    <cellStyle name="Texto explicativo 27" xfId="4148" xr:uid="{00000000-0005-0000-0000-000034100000}"/>
    <cellStyle name="Texto explicativo 28" xfId="4149" xr:uid="{00000000-0005-0000-0000-000035100000}"/>
    <cellStyle name="Texto explicativo 29" xfId="4150" xr:uid="{00000000-0005-0000-0000-000036100000}"/>
    <cellStyle name="Texto explicativo 3" xfId="4151" xr:uid="{00000000-0005-0000-0000-000037100000}"/>
    <cellStyle name="Texto explicativo 30" xfId="4152" xr:uid="{00000000-0005-0000-0000-000038100000}"/>
    <cellStyle name="Texto explicativo 31" xfId="4153" xr:uid="{00000000-0005-0000-0000-000039100000}"/>
    <cellStyle name="Texto explicativo 32" xfId="4154" xr:uid="{00000000-0005-0000-0000-00003A100000}"/>
    <cellStyle name="Texto explicativo 33" xfId="4155" xr:uid="{00000000-0005-0000-0000-00003B100000}"/>
    <cellStyle name="Texto explicativo 34" xfId="4156" xr:uid="{00000000-0005-0000-0000-00003C100000}"/>
    <cellStyle name="Texto explicativo 35" xfId="4157" xr:uid="{00000000-0005-0000-0000-00003D100000}"/>
    <cellStyle name="Texto explicativo 36" xfId="4158" xr:uid="{00000000-0005-0000-0000-00003E100000}"/>
    <cellStyle name="Texto explicativo 37" xfId="4159" xr:uid="{00000000-0005-0000-0000-00003F100000}"/>
    <cellStyle name="Texto explicativo 38" xfId="4160" xr:uid="{00000000-0005-0000-0000-000040100000}"/>
    <cellStyle name="Texto explicativo 39" xfId="4161" xr:uid="{00000000-0005-0000-0000-000041100000}"/>
    <cellStyle name="Texto explicativo 4" xfId="4162" xr:uid="{00000000-0005-0000-0000-000042100000}"/>
    <cellStyle name="Texto explicativo 40" xfId="4163" xr:uid="{00000000-0005-0000-0000-000043100000}"/>
    <cellStyle name="Texto explicativo 41" xfId="4164" xr:uid="{00000000-0005-0000-0000-000044100000}"/>
    <cellStyle name="Texto explicativo 42" xfId="4165" xr:uid="{00000000-0005-0000-0000-000045100000}"/>
    <cellStyle name="Texto explicativo 43" xfId="4166" xr:uid="{00000000-0005-0000-0000-000046100000}"/>
    <cellStyle name="Texto explicativo 44" xfId="4167" xr:uid="{00000000-0005-0000-0000-000047100000}"/>
    <cellStyle name="Texto explicativo 45" xfId="4168" xr:uid="{00000000-0005-0000-0000-000048100000}"/>
    <cellStyle name="Texto explicativo 46" xfId="4169" xr:uid="{00000000-0005-0000-0000-000049100000}"/>
    <cellStyle name="Texto explicativo 47" xfId="4170" xr:uid="{00000000-0005-0000-0000-00004A100000}"/>
    <cellStyle name="Texto explicativo 5" xfId="4171" xr:uid="{00000000-0005-0000-0000-00004B100000}"/>
    <cellStyle name="Texto explicativo 6" xfId="4172" xr:uid="{00000000-0005-0000-0000-00004C100000}"/>
    <cellStyle name="Texto explicativo 7" xfId="4173" xr:uid="{00000000-0005-0000-0000-00004D100000}"/>
    <cellStyle name="Texto explicativo 8" xfId="4174" xr:uid="{00000000-0005-0000-0000-00004E100000}"/>
    <cellStyle name="Texto explicativo 9" xfId="4175" xr:uid="{00000000-0005-0000-0000-00004F100000}"/>
    <cellStyle name="Title 2" xfId="4176" xr:uid="{00000000-0005-0000-0000-000050100000}"/>
    <cellStyle name="Title 2 2" xfId="4177" xr:uid="{00000000-0005-0000-0000-000051100000}"/>
    <cellStyle name="Title 2 2 2" xfId="4178" xr:uid="{00000000-0005-0000-0000-000052100000}"/>
    <cellStyle name="Title 2 2 2 2" xfId="4179" xr:uid="{00000000-0005-0000-0000-000053100000}"/>
    <cellStyle name="Title 2 2 3" xfId="4180" xr:uid="{00000000-0005-0000-0000-000054100000}"/>
    <cellStyle name="Title 2 2 4" xfId="4181" xr:uid="{00000000-0005-0000-0000-000055100000}"/>
    <cellStyle name="Title 2 2 5" xfId="4182" xr:uid="{00000000-0005-0000-0000-000056100000}"/>
    <cellStyle name="Title 2 2 6" xfId="4183" xr:uid="{00000000-0005-0000-0000-000057100000}"/>
    <cellStyle name="Title 2 2 7" xfId="4184" xr:uid="{00000000-0005-0000-0000-000058100000}"/>
    <cellStyle name="Title 2 3" xfId="4185" xr:uid="{00000000-0005-0000-0000-000059100000}"/>
    <cellStyle name="Title 2 4" xfId="4186" xr:uid="{00000000-0005-0000-0000-00005A100000}"/>
    <cellStyle name="Title 2 5" xfId="4187" xr:uid="{00000000-0005-0000-0000-00005B100000}"/>
    <cellStyle name="Title 2 6" xfId="4188" xr:uid="{00000000-0005-0000-0000-00005C100000}"/>
    <cellStyle name="Title 2 7" xfId="4189" xr:uid="{00000000-0005-0000-0000-00005D100000}"/>
    <cellStyle name="Title 3" xfId="4190" xr:uid="{00000000-0005-0000-0000-00005E100000}"/>
    <cellStyle name="Title 3 2" xfId="4191" xr:uid="{00000000-0005-0000-0000-00005F100000}"/>
    <cellStyle name="Title 3 3" xfId="4192" xr:uid="{00000000-0005-0000-0000-000060100000}"/>
    <cellStyle name="Title 3 4" xfId="4193" xr:uid="{00000000-0005-0000-0000-000061100000}"/>
    <cellStyle name="Title 3 5" xfId="4194" xr:uid="{00000000-0005-0000-0000-000062100000}"/>
    <cellStyle name="Title 3 6" xfId="4195" xr:uid="{00000000-0005-0000-0000-000063100000}"/>
    <cellStyle name="Title 3 7" xfId="4196" xr:uid="{00000000-0005-0000-0000-000064100000}"/>
    <cellStyle name="Title 4" xfId="4197" xr:uid="{00000000-0005-0000-0000-000065100000}"/>
    <cellStyle name="Title 4 2" xfId="4198" xr:uid="{00000000-0005-0000-0000-000066100000}"/>
    <cellStyle name="Title 4 3" xfId="4199" xr:uid="{00000000-0005-0000-0000-000067100000}"/>
    <cellStyle name="Title 4 4" xfId="4200" xr:uid="{00000000-0005-0000-0000-000068100000}"/>
    <cellStyle name="Title 4 5" xfId="4201" xr:uid="{00000000-0005-0000-0000-000069100000}"/>
    <cellStyle name="Title 4 6" xfId="4202" xr:uid="{00000000-0005-0000-0000-00006A100000}"/>
    <cellStyle name="Title 4 7" xfId="4203" xr:uid="{00000000-0005-0000-0000-00006B100000}"/>
    <cellStyle name="Titulo" xfId="4204" xr:uid="{00000000-0005-0000-0000-00006C100000}"/>
    <cellStyle name="Título 1 10" xfId="4205" xr:uid="{00000000-0005-0000-0000-00006D100000}"/>
    <cellStyle name="Título 1 11" xfId="4206" xr:uid="{00000000-0005-0000-0000-00006E100000}"/>
    <cellStyle name="Título 1 12" xfId="4207" xr:uid="{00000000-0005-0000-0000-00006F100000}"/>
    <cellStyle name="Título 1 13" xfId="4208" xr:uid="{00000000-0005-0000-0000-000070100000}"/>
    <cellStyle name="Título 1 14" xfId="4209" xr:uid="{00000000-0005-0000-0000-000071100000}"/>
    <cellStyle name="Título 1 15" xfId="4210" xr:uid="{00000000-0005-0000-0000-000072100000}"/>
    <cellStyle name="Título 1 16" xfId="4211" xr:uid="{00000000-0005-0000-0000-000073100000}"/>
    <cellStyle name="Título 1 17" xfId="4212" xr:uid="{00000000-0005-0000-0000-000074100000}"/>
    <cellStyle name="Título 1 18" xfId="4213" xr:uid="{00000000-0005-0000-0000-000075100000}"/>
    <cellStyle name="Título 1 19" xfId="4214" xr:uid="{00000000-0005-0000-0000-000076100000}"/>
    <cellStyle name="Título 1 2" xfId="4215" xr:uid="{00000000-0005-0000-0000-000077100000}"/>
    <cellStyle name="Título 1 20" xfId="4216" xr:uid="{00000000-0005-0000-0000-000078100000}"/>
    <cellStyle name="Título 1 21" xfId="4217" xr:uid="{00000000-0005-0000-0000-000079100000}"/>
    <cellStyle name="Título 1 22" xfId="4218" xr:uid="{00000000-0005-0000-0000-00007A100000}"/>
    <cellStyle name="Título 1 23" xfId="4219" xr:uid="{00000000-0005-0000-0000-00007B100000}"/>
    <cellStyle name="Título 1 24" xfId="4220" xr:uid="{00000000-0005-0000-0000-00007C100000}"/>
    <cellStyle name="Título 1 25" xfId="4221" xr:uid="{00000000-0005-0000-0000-00007D100000}"/>
    <cellStyle name="Título 1 26" xfId="4222" xr:uid="{00000000-0005-0000-0000-00007E100000}"/>
    <cellStyle name="Título 1 27" xfId="4223" xr:uid="{00000000-0005-0000-0000-00007F100000}"/>
    <cellStyle name="Título 1 28" xfId="4224" xr:uid="{00000000-0005-0000-0000-000080100000}"/>
    <cellStyle name="Título 1 29" xfId="4225" xr:uid="{00000000-0005-0000-0000-000081100000}"/>
    <cellStyle name="Título 1 3" xfId="4226" xr:uid="{00000000-0005-0000-0000-000082100000}"/>
    <cellStyle name="Título 1 30" xfId="4227" xr:uid="{00000000-0005-0000-0000-000083100000}"/>
    <cellStyle name="Título 1 31" xfId="4228" xr:uid="{00000000-0005-0000-0000-000084100000}"/>
    <cellStyle name="Título 1 32" xfId="4229" xr:uid="{00000000-0005-0000-0000-000085100000}"/>
    <cellStyle name="Título 1 33" xfId="4230" xr:uid="{00000000-0005-0000-0000-000086100000}"/>
    <cellStyle name="Título 1 34" xfId="4231" xr:uid="{00000000-0005-0000-0000-000087100000}"/>
    <cellStyle name="Título 1 35" xfId="4232" xr:uid="{00000000-0005-0000-0000-000088100000}"/>
    <cellStyle name="Título 1 36" xfId="4233" xr:uid="{00000000-0005-0000-0000-000089100000}"/>
    <cellStyle name="Título 1 37" xfId="4234" xr:uid="{00000000-0005-0000-0000-00008A100000}"/>
    <cellStyle name="Título 1 38" xfId="4235" xr:uid="{00000000-0005-0000-0000-00008B100000}"/>
    <cellStyle name="Título 1 39" xfId="4236" xr:uid="{00000000-0005-0000-0000-00008C100000}"/>
    <cellStyle name="Título 1 4" xfId="4237" xr:uid="{00000000-0005-0000-0000-00008D100000}"/>
    <cellStyle name="Título 1 40" xfId="4238" xr:uid="{00000000-0005-0000-0000-00008E100000}"/>
    <cellStyle name="Título 1 41" xfId="4239" xr:uid="{00000000-0005-0000-0000-00008F100000}"/>
    <cellStyle name="Título 1 42" xfId="4240" xr:uid="{00000000-0005-0000-0000-000090100000}"/>
    <cellStyle name="Título 1 43" xfId="4241" xr:uid="{00000000-0005-0000-0000-000091100000}"/>
    <cellStyle name="Título 1 44" xfId="4242" xr:uid="{00000000-0005-0000-0000-000092100000}"/>
    <cellStyle name="Título 1 45" xfId="4243" xr:uid="{00000000-0005-0000-0000-000093100000}"/>
    <cellStyle name="Título 1 46" xfId="4244" xr:uid="{00000000-0005-0000-0000-000094100000}"/>
    <cellStyle name="Título 1 47" xfId="4245" xr:uid="{00000000-0005-0000-0000-000095100000}"/>
    <cellStyle name="Título 1 5" xfId="4246" xr:uid="{00000000-0005-0000-0000-000096100000}"/>
    <cellStyle name="Título 1 6" xfId="4247" xr:uid="{00000000-0005-0000-0000-000097100000}"/>
    <cellStyle name="Título 1 7" xfId="4248" xr:uid="{00000000-0005-0000-0000-000098100000}"/>
    <cellStyle name="Título 1 8" xfId="4249" xr:uid="{00000000-0005-0000-0000-000099100000}"/>
    <cellStyle name="Título 1 9" xfId="4250" xr:uid="{00000000-0005-0000-0000-00009A100000}"/>
    <cellStyle name="Título 10" xfId="4251" xr:uid="{00000000-0005-0000-0000-00009B100000}"/>
    <cellStyle name="Título 11" xfId="4252" xr:uid="{00000000-0005-0000-0000-00009C100000}"/>
    <cellStyle name="Título 12" xfId="4253" xr:uid="{00000000-0005-0000-0000-00009D100000}"/>
    <cellStyle name="Título 13" xfId="4254" xr:uid="{00000000-0005-0000-0000-00009E100000}"/>
    <cellStyle name="Título 14" xfId="4255" xr:uid="{00000000-0005-0000-0000-00009F100000}"/>
    <cellStyle name="Título 15" xfId="4256" xr:uid="{00000000-0005-0000-0000-0000A0100000}"/>
    <cellStyle name="Título 16" xfId="4257" xr:uid="{00000000-0005-0000-0000-0000A1100000}"/>
    <cellStyle name="Título 17" xfId="4258" xr:uid="{00000000-0005-0000-0000-0000A2100000}"/>
    <cellStyle name="Título 18" xfId="4259" xr:uid="{00000000-0005-0000-0000-0000A3100000}"/>
    <cellStyle name="Título 19" xfId="4260" xr:uid="{00000000-0005-0000-0000-0000A4100000}"/>
    <cellStyle name="Título 2 10" xfId="4261" xr:uid="{00000000-0005-0000-0000-0000A5100000}"/>
    <cellStyle name="Título 2 11" xfId="4262" xr:uid="{00000000-0005-0000-0000-0000A6100000}"/>
    <cellStyle name="Título 2 12" xfId="4263" xr:uid="{00000000-0005-0000-0000-0000A7100000}"/>
    <cellStyle name="Título 2 13" xfId="4264" xr:uid="{00000000-0005-0000-0000-0000A8100000}"/>
    <cellStyle name="Título 2 14" xfId="4265" xr:uid="{00000000-0005-0000-0000-0000A9100000}"/>
    <cellStyle name="Título 2 15" xfId="4266" xr:uid="{00000000-0005-0000-0000-0000AA100000}"/>
    <cellStyle name="Título 2 16" xfId="4267" xr:uid="{00000000-0005-0000-0000-0000AB100000}"/>
    <cellStyle name="Título 2 17" xfId="4268" xr:uid="{00000000-0005-0000-0000-0000AC100000}"/>
    <cellStyle name="Título 2 18" xfId="4269" xr:uid="{00000000-0005-0000-0000-0000AD100000}"/>
    <cellStyle name="Título 2 19" xfId="4270" xr:uid="{00000000-0005-0000-0000-0000AE100000}"/>
    <cellStyle name="Título 2 2" xfId="4271" xr:uid="{00000000-0005-0000-0000-0000AF100000}"/>
    <cellStyle name="Título 2 20" xfId="4272" xr:uid="{00000000-0005-0000-0000-0000B0100000}"/>
    <cellStyle name="Título 2 21" xfId="4273" xr:uid="{00000000-0005-0000-0000-0000B1100000}"/>
    <cellStyle name="Título 2 22" xfId="4274" xr:uid="{00000000-0005-0000-0000-0000B2100000}"/>
    <cellStyle name="Título 2 23" xfId="4275" xr:uid="{00000000-0005-0000-0000-0000B3100000}"/>
    <cellStyle name="Título 2 24" xfId="4276" xr:uid="{00000000-0005-0000-0000-0000B4100000}"/>
    <cellStyle name="Título 2 25" xfId="4277" xr:uid="{00000000-0005-0000-0000-0000B5100000}"/>
    <cellStyle name="Título 2 26" xfId="4278" xr:uid="{00000000-0005-0000-0000-0000B6100000}"/>
    <cellStyle name="Título 2 27" xfId="4279" xr:uid="{00000000-0005-0000-0000-0000B7100000}"/>
    <cellStyle name="Título 2 28" xfId="4280" xr:uid="{00000000-0005-0000-0000-0000B8100000}"/>
    <cellStyle name="Título 2 29" xfId="4281" xr:uid="{00000000-0005-0000-0000-0000B9100000}"/>
    <cellStyle name="Título 2 3" xfId="4282" xr:uid="{00000000-0005-0000-0000-0000BA100000}"/>
    <cellStyle name="Título 2 30" xfId="4283" xr:uid="{00000000-0005-0000-0000-0000BB100000}"/>
    <cellStyle name="Título 2 31" xfId="4284" xr:uid="{00000000-0005-0000-0000-0000BC100000}"/>
    <cellStyle name="Título 2 32" xfId="4285" xr:uid="{00000000-0005-0000-0000-0000BD100000}"/>
    <cellStyle name="Título 2 33" xfId="4286" xr:uid="{00000000-0005-0000-0000-0000BE100000}"/>
    <cellStyle name="Título 2 34" xfId="4287" xr:uid="{00000000-0005-0000-0000-0000BF100000}"/>
    <cellStyle name="Título 2 35" xfId="4288" xr:uid="{00000000-0005-0000-0000-0000C0100000}"/>
    <cellStyle name="Título 2 36" xfId="4289" xr:uid="{00000000-0005-0000-0000-0000C1100000}"/>
    <cellStyle name="Título 2 37" xfId="4290" xr:uid="{00000000-0005-0000-0000-0000C2100000}"/>
    <cellStyle name="Título 2 38" xfId="4291" xr:uid="{00000000-0005-0000-0000-0000C3100000}"/>
    <cellStyle name="Título 2 39" xfId="4292" xr:uid="{00000000-0005-0000-0000-0000C4100000}"/>
    <cellStyle name="Título 2 4" xfId="4293" xr:uid="{00000000-0005-0000-0000-0000C5100000}"/>
    <cellStyle name="Título 2 40" xfId="4294" xr:uid="{00000000-0005-0000-0000-0000C6100000}"/>
    <cellStyle name="Título 2 41" xfId="4295" xr:uid="{00000000-0005-0000-0000-0000C7100000}"/>
    <cellStyle name="Título 2 42" xfId="4296" xr:uid="{00000000-0005-0000-0000-0000C8100000}"/>
    <cellStyle name="Título 2 43" xfId="4297" xr:uid="{00000000-0005-0000-0000-0000C9100000}"/>
    <cellStyle name="Título 2 44" xfId="4298" xr:uid="{00000000-0005-0000-0000-0000CA100000}"/>
    <cellStyle name="Título 2 45" xfId="4299" xr:uid="{00000000-0005-0000-0000-0000CB100000}"/>
    <cellStyle name="Título 2 46" xfId="4300" xr:uid="{00000000-0005-0000-0000-0000CC100000}"/>
    <cellStyle name="Título 2 47" xfId="4301" xr:uid="{00000000-0005-0000-0000-0000CD100000}"/>
    <cellStyle name="Título 2 5" xfId="4302" xr:uid="{00000000-0005-0000-0000-0000CE100000}"/>
    <cellStyle name="Título 2 6" xfId="4303" xr:uid="{00000000-0005-0000-0000-0000CF100000}"/>
    <cellStyle name="Título 2 7" xfId="4304" xr:uid="{00000000-0005-0000-0000-0000D0100000}"/>
    <cellStyle name="Título 2 8" xfId="4305" xr:uid="{00000000-0005-0000-0000-0000D1100000}"/>
    <cellStyle name="Título 2 9" xfId="4306" xr:uid="{00000000-0005-0000-0000-0000D2100000}"/>
    <cellStyle name="Título 20" xfId="4307" xr:uid="{00000000-0005-0000-0000-0000D3100000}"/>
    <cellStyle name="Título 21" xfId="4308" xr:uid="{00000000-0005-0000-0000-0000D4100000}"/>
    <cellStyle name="Título 22" xfId="4309" xr:uid="{00000000-0005-0000-0000-0000D5100000}"/>
    <cellStyle name="Título 23" xfId="4310" xr:uid="{00000000-0005-0000-0000-0000D6100000}"/>
    <cellStyle name="Título 24" xfId="4311" xr:uid="{00000000-0005-0000-0000-0000D7100000}"/>
    <cellStyle name="Título 25" xfId="4312" xr:uid="{00000000-0005-0000-0000-0000D8100000}"/>
    <cellStyle name="Título 26" xfId="4313" xr:uid="{00000000-0005-0000-0000-0000D9100000}"/>
    <cellStyle name="Título 27" xfId="4314" xr:uid="{00000000-0005-0000-0000-0000DA100000}"/>
    <cellStyle name="Título 28" xfId="4315" xr:uid="{00000000-0005-0000-0000-0000DB100000}"/>
    <cellStyle name="Título 29" xfId="4316" xr:uid="{00000000-0005-0000-0000-0000DC100000}"/>
    <cellStyle name="Título 3 10" xfId="4317" xr:uid="{00000000-0005-0000-0000-0000DD100000}"/>
    <cellStyle name="Título 3 11" xfId="4318" xr:uid="{00000000-0005-0000-0000-0000DE100000}"/>
    <cellStyle name="Título 3 12" xfId="4319" xr:uid="{00000000-0005-0000-0000-0000DF100000}"/>
    <cellStyle name="Título 3 13" xfId="4320" xr:uid="{00000000-0005-0000-0000-0000E0100000}"/>
    <cellStyle name="Título 3 14" xfId="4321" xr:uid="{00000000-0005-0000-0000-0000E1100000}"/>
    <cellStyle name="Título 3 15" xfId="4322" xr:uid="{00000000-0005-0000-0000-0000E2100000}"/>
    <cellStyle name="Título 3 16" xfId="4323" xr:uid="{00000000-0005-0000-0000-0000E3100000}"/>
    <cellStyle name="Título 3 17" xfId="4324" xr:uid="{00000000-0005-0000-0000-0000E4100000}"/>
    <cellStyle name="Título 3 18" xfId="4325" xr:uid="{00000000-0005-0000-0000-0000E5100000}"/>
    <cellStyle name="Título 3 19" xfId="4326" xr:uid="{00000000-0005-0000-0000-0000E6100000}"/>
    <cellStyle name="Título 3 2" xfId="4327" xr:uid="{00000000-0005-0000-0000-0000E7100000}"/>
    <cellStyle name="Título 3 20" xfId="4328" xr:uid="{00000000-0005-0000-0000-0000E8100000}"/>
    <cellStyle name="Título 3 21" xfId="4329" xr:uid="{00000000-0005-0000-0000-0000E9100000}"/>
    <cellStyle name="Título 3 22" xfId="4330" xr:uid="{00000000-0005-0000-0000-0000EA100000}"/>
    <cellStyle name="Título 3 23" xfId="4331" xr:uid="{00000000-0005-0000-0000-0000EB100000}"/>
    <cellStyle name="Título 3 24" xfId="4332" xr:uid="{00000000-0005-0000-0000-0000EC100000}"/>
    <cellStyle name="Título 3 25" xfId="4333" xr:uid="{00000000-0005-0000-0000-0000ED100000}"/>
    <cellStyle name="Título 3 26" xfId="4334" xr:uid="{00000000-0005-0000-0000-0000EE100000}"/>
    <cellStyle name="Título 3 27" xfId="4335" xr:uid="{00000000-0005-0000-0000-0000EF100000}"/>
    <cellStyle name="Título 3 28" xfId="4336" xr:uid="{00000000-0005-0000-0000-0000F0100000}"/>
    <cellStyle name="Título 3 29" xfId="4337" xr:uid="{00000000-0005-0000-0000-0000F1100000}"/>
    <cellStyle name="Título 3 3" xfId="4338" xr:uid="{00000000-0005-0000-0000-0000F2100000}"/>
    <cellStyle name="Título 3 30" xfId="4339" xr:uid="{00000000-0005-0000-0000-0000F3100000}"/>
    <cellStyle name="Título 3 31" xfId="4340" xr:uid="{00000000-0005-0000-0000-0000F4100000}"/>
    <cellStyle name="Título 3 32" xfId="4341" xr:uid="{00000000-0005-0000-0000-0000F5100000}"/>
    <cellStyle name="Título 3 33" xfId="4342" xr:uid="{00000000-0005-0000-0000-0000F6100000}"/>
    <cellStyle name="Título 3 34" xfId="4343" xr:uid="{00000000-0005-0000-0000-0000F7100000}"/>
    <cellStyle name="Título 3 35" xfId="4344" xr:uid="{00000000-0005-0000-0000-0000F8100000}"/>
    <cellStyle name="Título 3 36" xfId="4345" xr:uid="{00000000-0005-0000-0000-0000F9100000}"/>
    <cellStyle name="Título 3 37" xfId="4346" xr:uid="{00000000-0005-0000-0000-0000FA100000}"/>
    <cellStyle name="Título 3 38" xfId="4347" xr:uid="{00000000-0005-0000-0000-0000FB100000}"/>
    <cellStyle name="Título 3 39" xfId="4348" xr:uid="{00000000-0005-0000-0000-0000FC100000}"/>
    <cellStyle name="Título 3 4" xfId="4349" xr:uid="{00000000-0005-0000-0000-0000FD100000}"/>
    <cellStyle name="Título 3 40" xfId="4350" xr:uid="{00000000-0005-0000-0000-0000FE100000}"/>
    <cellStyle name="Título 3 41" xfId="4351" xr:uid="{00000000-0005-0000-0000-0000FF100000}"/>
    <cellStyle name="Título 3 42" xfId="4352" xr:uid="{00000000-0005-0000-0000-000000110000}"/>
    <cellStyle name="Título 3 43" xfId="4353" xr:uid="{00000000-0005-0000-0000-000001110000}"/>
    <cellStyle name="Título 3 44" xfId="4354" xr:uid="{00000000-0005-0000-0000-000002110000}"/>
    <cellStyle name="Título 3 45" xfId="4355" xr:uid="{00000000-0005-0000-0000-000003110000}"/>
    <cellStyle name="Título 3 46" xfId="4356" xr:uid="{00000000-0005-0000-0000-000004110000}"/>
    <cellStyle name="Título 3 47" xfId="4357" xr:uid="{00000000-0005-0000-0000-000005110000}"/>
    <cellStyle name="Título 3 5" xfId="4358" xr:uid="{00000000-0005-0000-0000-000006110000}"/>
    <cellStyle name="Título 3 6" xfId="4359" xr:uid="{00000000-0005-0000-0000-000007110000}"/>
    <cellStyle name="Título 3 7" xfId="4360" xr:uid="{00000000-0005-0000-0000-000008110000}"/>
    <cellStyle name="Título 3 8" xfId="4361" xr:uid="{00000000-0005-0000-0000-000009110000}"/>
    <cellStyle name="Título 3 9" xfId="4362" xr:uid="{00000000-0005-0000-0000-00000A110000}"/>
    <cellStyle name="Título 30" xfId="4363" xr:uid="{00000000-0005-0000-0000-00000B110000}"/>
    <cellStyle name="Título 31" xfId="4364" xr:uid="{00000000-0005-0000-0000-00000C110000}"/>
    <cellStyle name="Título 32" xfId="4365" xr:uid="{00000000-0005-0000-0000-00000D110000}"/>
    <cellStyle name="Título 33" xfId="4366" xr:uid="{00000000-0005-0000-0000-00000E110000}"/>
    <cellStyle name="Título 34" xfId="4367" xr:uid="{00000000-0005-0000-0000-00000F110000}"/>
    <cellStyle name="Título 35" xfId="4368" xr:uid="{00000000-0005-0000-0000-000010110000}"/>
    <cellStyle name="Título 36" xfId="4369" xr:uid="{00000000-0005-0000-0000-000011110000}"/>
    <cellStyle name="Título 37" xfId="4370" xr:uid="{00000000-0005-0000-0000-000012110000}"/>
    <cellStyle name="Título 38" xfId="4371" xr:uid="{00000000-0005-0000-0000-000013110000}"/>
    <cellStyle name="Título 39" xfId="4372" xr:uid="{00000000-0005-0000-0000-000014110000}"/>
    <cellStyle name="Título 4" xfId="4373" xr:uid="{00000000-0005-0000-0000-000015110000}"/>
    <cellStyle name="Título 4 2" xfId="4374" xr:uid="{00000000-0005-0000-0000-000016110000}"/>
    <cellStyle name="Título 40" xfId="4375" xr:uid="{00000000-0005-0000-0000-000017110000}"/>
    <cellStyle name="Título 41" xfId="4376" xr:uid="{00000000-0005-0000-0000-000018110000}"/>
    <cellStyle name="Título 42" xfId="4377" xr:uid="{00000000-0005-0000-0000-000019110000}"/>
    <cellStyle name="Título 43" xfId="4378" xr:uid="{00000000-0005-0000-0000-00001A110000}"/>
    <cellStyle name="Título 44" xfId="4379" xr:uid="{00000000-0005-0000-0000-00001B110000}"/>
    <cellStyle name="Título 45" xfId="4380" xr:uid="{00000000-0005-0000-0000-00001C110000}"/>
    <cellStyle name="Título 46" xfId="4381" xr:uid="{00000000-0005-0000-0000-00001D110000}"/>
    <cellStyle name="Título 47" xfId="4382" xr:uid="{00000000-0005-0000-0000-00001E110000}"/>
    <cellStyle name="Título 48" xfId="4383" xr:uid="{00000000-0005-0000-0000-00001F110000}"/>
    <cellStyle name="Título 49" xfId="4384" xr:uid="{00000000-0005-0000-0000-000020110000}"/>
    <cellStyle name="Título 5" xfId="4385" xr:uid="{00000000-0005-0000-0000-000021110000}"/>
    <cellStyle name="Título 6" xfId="4386" xr:uid="{00000000-0005-0000-0000-000022110000}"/>
    <cellStyle name="Título 7" xfId="4387" xr:uid="{00000000-0005-0000-0000-000023110000}"/>
    <cellStyle name="Título 8" xfId="4388" xr:uid="{00000000-0005-0000-0000-000024110000}"/>
    <cellStyle name="Título 9" xfId="4389" xr:uid="{00000000-0005-0000-0000-000025110000}"/>
    <cellStyle name="Titulo_Annually" xfId="4390" xr:uid="{00000000-0005-0000-0000-000026110000}"/>
    <cellStyle name="Titulo1" xfId="4391" xr:uid="{00000000-0005-0000-0000-000027110000}"/>
    <cellStyle name="Titulo2" xfId="4392" xr:uid="{00000000-0005-0000-0000-000028110000}"/>
    <cellStyle name="Total 10" xfId="4393" xr:uid="{00000000-0005-0000-0000-000029110000}"/>
    <cellStyle name="Total 11" xfId="4394" xr:uid="{00000000-0005-0000-0000-00002A110000}"/>
    <cellStyle name="Total 12" xfId="4395" xr:uid="{00000000-0005-0000-0000-00002B110000}"/>
    <cellStyle name="Total 13" xfId="4396" xr:uid="{00000000-0005-0000-0000-00002C110000}"/>
    <cellStyle name="Total 14" xfId="4397" xr:uid="{00000000-0005-0000-0000-00002D110000}"/>
    <cellStyle name="Total 15" xfId="4398" xr:uid="{00000000-0005-0000-0000-00002E110000}"/>
    <cellStyle name="Total 16" xfId="4399" xr:uid="{00000000-0005-0000-0000-00002F110000}"/>
    <cellStyle name="Total 17" xfId="4400" xr:uid="{00000000-0005-0000-0000-000030110000}"/>
    <cellStyle name="Total 18" xfId="4401" xr:uid="{00000000-0005-0000-0000-000031110000}"/>
    <cellStyle name="Total 19" xfId="4402" xr:uid="{00000000-0005-0000-0000-000032110000}"/>
    <cellStyle name="Total 2" xfId="4403" xr:uid="{00000000-0005-0000-0000-000033110000}"/>
    <cellStyle name="Total 2 2" xfId="4404" xr:uid="{00000000-0005-0000-0000-000034110000}"/>
    <cellStyle name="Total 2 3" xfId="4405" xr:uid="{00000000-0005-0000-0000-000035110000}"/>
    <cellStyle name="Total 2 4" xfId="4406" xr:uid="{00000000-0005-0000-0000-000036110000}"/>
    <cellStyle name="Total 2 5" xfId="4407" xr:uid="{00000000-0005-0000-0000-000037110000}"/>
    <cellStyle name="Total 2 6" xfId="4408" xr:uid="{00000000-0005-0000-0000-000038110000}"/>
    <cellStyle name="Total 2 7" xfId="4409" xr:uid="{00000000-0005-0000-0000-000039110000}"/>
    <cellStyle name="Total 2 8" xfId="4410" xr:uid="{00000000-0005-0000-0000-00003A110000}"/>
    <cellStyle name="Total 20" xfId="4411" xr:uid="{00000000-0005-0000-0000-00003B110000}"/>
    <cellStyle name="Total 21" xfId="4412" xr:uid="{00000000-0005-0000-0000-00003C110000}"/>
    <cellStyle name="Total 22" xfId="4413" xr:uid="{00000000-0005-0000-0000-00003D110000}"/>
    <cellStyle name="Total 23" xfId="4414" xr:uid="{00000000-0005-0000-0000-00003E110000}"/>
    <cellStyle name="Total 24" xfId="4415" xr:uid="{00000000-0005-0000-0000-00003F110000}"/>
    <cellStyle name="Total 25" xfId="4416" xr:uid="{00000000-0005-0000-0000-000040110000}"/>
    <cellStyle name="Total 26" xfId="4417" xr:uid="{00000000-0005-0000-0000-000041110000}"/>
    <cellStyle name="Total 27" xfId="4418" xr:uid="{00000000-0005-0000-0000-000042110000}"/>
    <cellStyle name="Total 28" xfId="4419" xr:uid="{00000000-0005-0000-0000-000043110000}"/>
    <cellStyle name="Total 29" xfId="4420" xr:uid="{00000000-0005-0000-0000-000044110000}"/>
    <cellStyle name="Total 3" xfId="4421" xr:uid="{00000000-0005-0000-0000-000045110000}"/>
    <cellStyle name="Total 3 2" xfId="4422" xr:uid="{00000000-0005-0000-0000-000046110000}"/>
    <cellStyle name="Total 3 3" xfId="4423" xr:uid="{00000000-0005-0000-0000-000047110000}"/>
    <cellStyle name="Total 3 4" xfId="4424" xr:uid="{00000000-0005-0000-0000-000048110000}"/>
    <cellStyle name="Total 3 5" xfId="4425" xr:uid="{00000000-0005-0000-0000-000049110000}"/>
    <cellStyle name="Total 3 6" xfId="4426" xr:uid="{00000000-0005-0000-0000-00004A110000}"/>
    <cellStyle name="Total 3 7" xfId="4427" xr:uid="{00000000-0005-0000-0000-00004B110000}"/>
    <cellStyle name="Total 3 8" xfId="4428" xr:uid="{00000000-0005-0000-0000-00004C110000}"/>
    <cellStyle name="Total 30" xfId="4429" xr:uid="{00000000-0005-0000-0000-00004D110000}"/>
    <cellStyle name="Total 31" xfId="4430" xr:uid="{00000000-0005-0000-0000-00004E110000}"/>
    <cellStyle name="Total 32" xfId="4431" xr:uid="{00000000-0005-0000-0000-00004F110000}"/>
    <cellStyle name="Total 33" xfId="4432" xr:uid="{00000000-0005-0000-0000-000050110000}"/>
    <cellStyle name="Total 34" xfId="4433" xr:uid="{00000000-0005-0000-0000-000051110000}"/>
    <cellStyle name="Total 35" xfId="4434" xr:uid="{00000000-0005-0000-0000-000052110000}"/>
    <cellStyle name="Total 36" xfId="4435" xr:uid="{00000000-0005-0000-0000-000053110000}"/>
    <cellStyle name="Total 37" xfId="4436" xr:uid="{00000000-0005-0000-0000-000054110000}"/>
    <cellStyle name="Total 38" xfId="4437" xr:uid="{00000000-0005-0000-0000-000055110000}"/>
    <cellStyle name="Total 39" xfId="4438" xr:uid="{00000000-0005-0000-0000-000056110000}"/>
    <cellStyle name="Total 4" xfId="4439" xr:uid="{00000000-0005-0000-0000-000057110000}"/>
    <cellStyle name="Total 4 2" xfId="4440" xr:uid="{00000000-0005-0000-0000-000058110000}"/>
    <cellStyle name="Total 4 3" xfId="4441" xr:uid="{00000000-0005-0000-0000-000059110000}"/>
    <cellStyle name="Total 4 4" xfId="4442" xr:uid="{00000000-0005-0000-0000-00005A110000}"/>
    <cellStyle name="Total 4 5" xfId="4443" xr:uid="{00000000-0005-0000-0000-00005B110000}"/>
    <cellStyle name="Total 4 6" xfId="4444" xr:uid="{00000000-0005-0000-0000-00005C110000}"/>
    <cellStyle name="Total 4 7" xfId="4445" xr:uid="{00000000-0005-0000-0000-00005D110000}"/>
    <cellStyle name="Total 4 8" xfId="4446" xr:uid="{00000000-0005-0000-0000-00005E110000}"/>
    <cellStyle name="Total 40" xfId="4447" xr:uid="{00000000-0005-0000-0000-00005F110000}"/>
    <cellStyle name="Total 41" xfId="4448" xr:uid="{00000000-0005-0000-0000-000060110000}"/>
    <cellStyle name="Total 42" xfId="4449" xr:uid="{00000000-0005-0000-0000-000061110000}"/>
    <cellStyle name="Total 43" xfId="4450" xr:uid="{00000000-0005-0000-0000-000062110000}"/>
    <cellStyle name="Total 44" xfId="4451" xr:uid="{00000000-0005-0000-0000-000063110000}"/>
    <cellStyle name="Total 45" xfId="4452" xr:uid="{00000000-0005-0000-0000-000064110000}"/>
    <cellStyle name="Total 46" xfId="4453" xr:uid="{00000000-0005-0000-0000-000065110000}"/>
    <cellStyle name="Total 47" xfId="4454" xr:uid="{00000000-0005-0000-0000-000066110000}"/>
    <cellStyle name="Total 5" xfId="4455" xr:uid="{00000000-0005-0000-0000-000067110000}"/>
    <cellStyle name="Total 5 2" xfId="4456" xr:uid="{00000000-0005-0000-0000-000068110000}"/>
    <cellStyle name="Total 5 3" xfId="4457" xr:uid="{00000000-0005-0000-0000-000069110000}"/>
    <cellStyle name="Total 5 4" xfId="4458" xr:uid="{00000000-0005-0000-0000-00006A110000}"/>
    <cellStyle name="Total 5 5" xfId="4459" xr:uid="{00000000-0005-0000-0000-00006B110000}"/>
    <cellStyle name="Total 5 6" xfId="4460" xr:uid="{00000000-0005-0000-0000-00006C110000}"/>
    <cellStyle name="Total 5 7" xfId="4461" xr:uid="{00000000-0005-0000-0000-00006D110000}"/>
    <cellStyle name="Total 5 8" xfId="4462" xr:uid="{00000000-0005-0000-0000-00006E110000}"/>
    <cellStyle name="Total 6" xfId="4463" xr:uid="{00000000-0005-0000-0000-00006F110000}"/>
    <cellStyle name="Total 6 2" xfId="4464" xr:uid="{00000000-0005-0000-0000-000070110000}"/>
    <cellStyle name="Total 6 3" xfId="4465" xr:uid="{00000000-0005-0000-0000-000071110000}"/>
    <cellStyle name="Total 6 4" xfId="4466" xr:uid="{00000000-0005-0000-0000-000072110000}"/>
    <cellStyle name="Total 6 5" xfId="4467" xr:uid="{00000000-0005-0000-0000-000073110000}"/>
    <cellStyle name="Total 6 6" xfId="4468" xr:uid="{00000000-0005-0000-0000-000074110000}"/>
    <cellStyle name="Total 6 7" xfId="4469" xr:uid="{00000000-0005-0000-0000-000075110000}"/>
    <cellStyle name="Total 6 8" xfId="4470" xr:uid="{00000000-0005-0000-0000-000076110000}"/>
    <cellStyle name="Total 7" xfId="4471" xr:uid="{00000000-0005-0000-0000-000077110000}"/>
    <cellStyle name="Total 7 2" xfId="4472" xr:uid="{00000000-0005-0000-0000-000078110000}"/>
    <cellStyle name="Total 7 3" xfId="4473" xr:uid="{00000000-0005-0000-0000-000079110000}"/>
    <cellStyle name="Total 7 4" xfId="4474" xr:uid="{00000000-0005-0000-0000-00007A110000}"/>
    <cellStyle name="Total 7 5" xfId="4475" xr:uid="{00000000-0005-0000-0000-00007B110000}"/>
    <cellStyle name="Total 7 6" xfId="4476" xr:uid="{00000000-0005-0000-0000-00007C110000}"/>
    <cellStyle name="Total 7 7" xfId="4477" xr:uid="{00000000-0005-0000-0000-00007D110000}"/>
    <cellStyle name="Total 7 8" xfId="4478" xr:uid="{00000000-0005-0000-0000-00007E110000}"/>
    <cellStyle name="Total 8" xfId="4479" xr:uid="{00000000-0005-0000-0000-00007F110000}"/>
    <cellStyle name="Total 8 2" xfId="4480" xr:uid="{00000000-0005-0000-0000-000080110000}"/>
    <cellStyle name="Total 8 3" xfId="4481" xr:uid="{00000000-0005-0000-0000-000081110000}"/>
    <cellStyle name="Total 8 4" xfId="4482" xr:uid="{00000000-0005-0000-0000-000082110000}"/>
    <cellStyle name="Total 8 5" xfId="4483" xr:uid="{00000000-0005-0000-0000-000083110000}"/>
    <cellStyle name="Total 8 6" xfId="4484" xr:uid="{00000000-0005-0000-0000-000084110000}"/>
    <cellStyle name="Total 8 7" xfId="4485" xr:uid="{00000000-0005-0000-0000-000085110000}"/>
    <cellStyle name="Total 8 8" xfId="4486" xr:uid="{00000000-0005-0000-0000-000086110000}"/>
    <cellStyle name="Total 9" xfId="4487" xr:uid="{00000000-0005-0000-0000-000087110000}"/>
    <cellStyle name="Vírgula 2" xfId="4836" xr:uid="{DD81E811-3F64-4184-99CC-4479736378E3}"/>
    <cellStyle name="Warning Text 2" xfId="4488" xr:uid="{00000000-0005-0000-0000-000088110000}"/>
    <cellStyle name="Warning Text 2 2" xfId="4489" xr:uid="{00000000-0005-0000-0000-000089110000}"/>
    <cellStyle name="Warning Text 2 3" xfId="4490" xr:uid="{00000000-0005-0000-0000-00008A110000}"/>
    <cellStyle name="Warning Text 2 4" xfId="4491" xr:uid="{00000000-0005-0000-0000-00008B110000}"/>
    <cellStyle name="Warning Text 2 5" xfId="4492" xr:uid="{00000000-0005-0000-0000-00008C110000}"/>
    <cellStyle name="Warning Text 2 6" xfId="4493" xr:uid="{00000000-0005-0000-0000-00008D110000}"/>
    <cellStyle name="Warning Text 2 7" xfId="4494" xr:uid="{00000000-0005-0000-0000-00008E110000}"/>
    <cellStyle name="Warning Text 3" xfId="4495" xr:uid="{00000000-0005-0000-0000-00008F110000}"/>
    <cellStyle name="Warning Text 3 2" xfId="4496" xr:uid="{00000000-0005-0000-0000-000090110000}"/>
    <cellStyle name="Warning Text 3 3" xfId="4497" xr:uid="{00000000-0005-0000-0000-000091110000}"/>
    <cellStyle name="Warning Text 3 4" xfId="4498" xr:uid="{00000000-0005-0000-0000-000092110000}"/>
    <cellStyle name="Warning Text 3 5" xfId="4499" xr:uid="{00000000-0005-0000-0000-000093110000}"/>
    <cellStyle name="Warning Text 3 6" xfId="4500" xr:uid="{00000000-0005-0000-0000-000094110000}"/>
    <cellStyle name="Warning Text 3 7" xfId="4501" xr:uid="{00000000-0005-0000-0000-000095110000}"/>
    <cellStyle name="Warning Text 4" xfId="4502" xr:uid="{00000000-0005-0000-0000-000096110000}"/>
    <cellStyle name="Warning Text 4 2" xfId="4503" xr:uid="{00000000-0005-0000-0000-000097110000}"/>
    <cellStyle name="Warning Text 4 3" xfId="4504" xr:uid="{00000000-0005-0000-0000-000098110000}"/>
    <cellStyle name="Warning Text 4 4" xfId="4505" xr:uid="{00000000-0005-0000-0000-000099110000}"/>
    <cellStyle name="Warning Text 4 5" xfId="4506" xr:uid="{00000000-0005-0000-0000-00009A110000}"/>
    <cellStyle name="Warning Text 4 6" xfId="4507" xr:uid="{00000000-0005-0000-0000-00009B110000}"/>
    <cellStyle name="Warning Text 4 7" xfId="4508" xr:uid="{00000000-0005-0000-0000-00009C110000}"/>
    <cellStyle name="Warning Text 5" xfId="4509" xr:uid="{00000000-0005-0000-0000-00009D110000}"/>
    <cellStyle name="Warning Text 5 2" xfId="4510" xr:uid="{00000000-0005-0000-0000-00009E110000}"/>
    <cellStyle name="Warning Text 5 3" xfId="4511" xr:uid="{00000000-0005-0000-0000-00009F110000}"/>
    <cellStyle name="Warning Text 5 4" xfId="4512" xr:uid="{00000000-0005-0000-0000-0000A0110000}"/>
    <cellStyle name="Warning Text 5 5" xfId="4513" xr:uid="{00000000-0005-0000-0000-0000A1110000}"/>
    <cellStyle name="Warning Text 5 6" xfId="4514" xr:uid="{00000000-0005-0000-0000-0000A2110000}"/>
    <cellStyle name="Warning Text 5 7" xfId="4515" xr:uid="{00000000-0005-0000-0000-0000A3110000}"/>
  </cellStyles>
  <dxfs count="0"/>
  <tableStyles count="0" defaultTableStyle="TableStyleMedium2" defaultPivotStyle="PivotStyleLight16"/>
  <colors>
    <mruColors>
      <color rgb="FFFF7800"/>
      <color rgb="FF626262"/>
      <color rgb="FF606060"/>
      <color rgb="FFD9D9D9"/>
      <color rgb="FFFFFFFF"/>
      <color rgb="FF8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89647</xdr:colOff>
      <xdr:row>0</xdr:row>
      <xdr:rowOff>97118</xdr:rowOff>
    </xdr:from>
    <xdr:ext cx="664756" cy="627529"/>
    <xdr:pic>
      <xdr:nvPicPr>
        <xdr:cNvPr id="2" name="Imagem 2">
          <a:extLst>
            <a:ext uri="{FF2B5EF4-FFF2-40B4-BE49-F238E27FC236}">
              <a16:creationId xmlns:a16="http://schemas.microsoft.com/office/drawing/2014/main" id="{A9667504-8FA4-449F-8E1A-B555E87E5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97" y="97118"/>
          <a:ext cx="664756" cy="627529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276412</xdr:colOff>
      <xdr:row>0</xdr:row>
      <xdr:rowOff>104588</xdr:rowOff>
    </xdr:from>
    <xdr:ext cx="420196" cy="392545"/>
    <xdr:pic>
      <xdr:nvPicPr>
        <xdr:cNvPr id="2" name="Imagem 1">
          <a:extLst>
            <a:ext uri="{FF2B5EF4-FFF2-40B4-BE49-F238E27FC236}">
              <a16:creationId xmlns:a16="http://schemas.microsoft.com/office/drawing/2014/main" id="{EF68C7D4-ABC5-4DD1-9B00-2B271DD1E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6662" y="107763"/>
          <a:ext cx="420196" cy="39254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0</xdr:row>
      <xdr:rowOff>57149</xdr:rowOff>
    </xdr:from>
    <xdr:to>
      <xdr:col>2</xdr:col>
      <xdr:colOff>750721</xdr:colOff>
      <xdr:row>0</xdr:row>
      <xdr:rowOff>744749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823794B-D83F-43A1-A7B0-79B0AD402C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57149"/>
          <a:ext cx="725321" cy="6876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476250</xdr:colOff>
      <xdr:row>0</xdr:row>
      <xdr:rowOff>65484</xdr:rowOff>
    </xdr:from>
    <xdr:ext cx="679172" cy="684425"/>
    <xdr:pic>
      <xdr:nvPicPr>
        <xdr:cNvPr id="2" name="Picture 1">
          <a:extLst>
            <a:ext uri="{FF2B5EF4-FFF2-40B4-BE49-F238E27FC236}">
              <a16:creationId xmlns:a16="http://schemas.microsoft.com/office/drawing/2014/main" id="{CC1663D3-1D48-474E-9809-556F1BDE6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5850" y="65484"/>
          <a:ext cx="679172" cy="68442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39810</xdr:colOff>
      <xdr:row>0</xdr:row>
      <xdr:rowOff>88900</xdr:rowOff>
    </xdr:from>
    <xdr:ext cx="682145" cy="693950"/>
    <xdr:pic>
      <xdr:nvPicPr>
        <xdr:cNvPr id="2" name="Picture 1">
          <a:extLst>
            <a:ext uri="{FF2B5EF4-FFF2-40B4-BE49-F238E27FC236}">
              <a16:creationId xmlns:a16="http://schemas.microsoft.com/office/drawing/2014/main" id="{40BCFF7C-3639-4024-A774-7E66FFFCF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9010" y="88900"/>
          <a:ext cx="682145" cy="69395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16565</xdr:colOff>
      <xdr:row>0</xdr:row>
      <xdr:rowOff>41413</xdr:rowOff>
    </xdr:from>
    <xdr:ext cx="676760" cy="684000"/>
    <xdr:pic>
      <xdr:nvPicPr>
        <xdr:cNvPr id="2" name="Picture 1">
          <a:extLst>
            <a:ext uri="{FF2B5EF4-FFF2-40B4-BE49-F238E27FC236}">
              <a16:creationId xmlns:a16="http://schemas.microsoft.com/office/drawing/2014/main" id="{173AEAAD-3AF2-44C1-ADC3-ED88BE72C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5765" y="41413"/>
          <a:ext cx="676760" cy="684000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28575</xdr:colOff>
      <xdr:row>0</xdr:row>
      <xdr:rowOff>57150</xdr:rowOff>
    </xdr:from>
    <xdr:ext cx="673585" cy="684000"/>
    <xdr:pic>
      <xdr:nvPicPr>
        <xdr:cNvPr id="2" name="Picture 1">
          <a:extLst>
            <a:ext uri="{FF2B5EF4-FFF2-40B4-BE49-F238E27FC236}">
              <a16:creationId xmlns:a16="http://schemas.microsoft.com/office/drawing/2014/main" id="{7087E135-4A8E-4216-87B1-474DF8360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7775" y="57150"/>
          <a:ext cx="673585" cy="684000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28575</xdr:colOff>
      <xdr:row>0</xdr:row>
      <xdr:rowOff>57150</xdr:rowOff>
    </xdr:from>
    <xdr:ext cx="673585" cy="684000"/>
    <xdr:pic>
      <xdr:nvPicPr>
        <xdr:cNvPr id="2" name="Picture 1">
          <a:extLst>
            <a:ext uri="{FF2B5EF4-FFF2-40B4-BE49-F238E27FC236}">
              <a16:creationId xmlns:a16="http://schemas.microsoft.com/office/drawing/2014/main" id="{EFB2971C-B389-4E57-AF32-FC826DE78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7775" y="57150"/>
          <a:ext cx="673585" cy="684000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28575</xdr:colOff>
      <xdr:row>0</xdr:row>
      <xdr:rowOff>57150</xdr:rowOff>
    </xdr:from>
    <xdr:ext cx="673585" cy="684000"/>
    <xdr:pic>
      <xdr:nvPicPr>
        <xdr:cNvPr id="2" name="Picture 1">
          <a:extLst>
            <a:ext uri="{FF2B5EF4-FFF2-40B4-BE49-F238E27FC236}">
              <a16:creationId xmlns:a16="http://schemas.microsoft.com/office/drawing/2014/main" id="{88D7B1FA-157C-4DBE-BE79-EC849CC29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7775" y="57150"/>
          <a:ext cx="673585" cy="6840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AA5A0-ACAF-4859-9341-90C6BEF44590}">
  <sheetPr>
    <tabColor rgb="FF00B050"/>
    <pageSetUpPr fitToPage="1"/>
  </sheetPr>
  <dimension ref="A1:AE48"/>
  <sheetViews>
    <sheetView showGridLines="0" topLeftCell="B1" zoomScale="85" zoomScaleNormal="85" workbookViewId="0">
      <pane xSplit="2" ySplit="2" topLeftCell="W7" activePane="bottomRight" state="frozen"/>
      <selection activeCell="AC17" sqref="AC17"/>
      <selection pane="topRight" activeCell="AC17" sqref="AC17"/>
      <selection pane="bottomLeft" activeCell="AC17" sqref="AC17"/>
      <selection pane="bottomRight" activeCell="AE13" sqref="AE13"/>
    </sheetView>
  </sheetViews>
  <sheetFormatPr defaultColWidth="9.1796875" defaultRowHeight="13" customHeight="1" outlineLevelCol="1"/>
  <cols>
    <col min="1" max="1" width="9.1796875" style="1" hidden="1" customWidth="1"/>
    <col min="2" max="2" width="7.26953125" style="1" bestFit="1" customWidth="1"/>
    <col min="3" max="3" width="41.1796875" style="2" customWidth="1"/>
    <col min="4" max="8" width="7.453125" style="2" hidden="1" customWidth="1" outlineLevel="1"/>
    <col min="9" max="10" width="7.453125" style="327" hidden="1" customWidth="1" outlineLevel="1"/>
    <col min="11" max="11" width="7.453125" style="326" hidden="1" customWidth="1" outlineLevel="1"/>
    <col min="12" max="16" width="7.453125" style="3" hidden="1" customWidth="1" outlineLevel="1"/>
    <col min="17" max="17" width="7.453125" style="2" hidden="1" customWidth="1" outlineLevel="1"/>
    <col min="18" max="22" width="10.26953125" style="2" hidden="1" customWidth="1" outlineLevel="1"/>
    <col min="23" max="23" width="10.26953125" style="2" bestFit="1" customWidth="1" collapsed="1"/>
    <col min="24" max="27" width="10.26953125" style="2" bestFit="1" customWidth="1"/>
    <col min="28" max="30" width="10" style="2" bestFit="1" customWidth="1"/>
    <col min="31" max="31" width="10" style="1" bestFit="1" customWidth="1"/>
    <col min="32" max="16384" width="9.1796875" style="1"/>
  </cols>
  <sheetData>
    <row r="1" spans="3:31" ht="66" customHeight="1">
      <c r="V1" s="543"/>
      <c r="W1" s="543"/>
      <c r="X1" s="544"/>
      <c r="Y1" s="544"/>
      <c r="Z1" s="544"/>
      <c r="AA1" s="544"/>
      <c r="AB1" s="360"/>
      <c r="AC1" s="360"/>
      <c r="AD1" s="360"/>
    </row>
    <row r="2" spans="3:31" s="358" customFormat="1" ht="13" customHeight="1">
      <c r="C2" s="131"/>
      <c r="D2" s="359">
        <v>2001</v>
      </c>
      <c r="E2" s="359">
        <v>2002</v>
      </c>
      <c r="F2" s="359">
        <v>2003</v>
      </c>
      <c r="G2" s="359">
        <v>2004</v>
      </c>
      <c r="H2" s="359">
        <v>2005</v>
      </c>
      <c r="I2" s="359">
        <v>2006</v>
      </c>
      <c r="J2" s="359">
        <v>2007</v>
      </c>
      <c r="K2" s="359">
        <v>2008</v>
      </c>
      <c r="L2" s="359">
        <v>2009</v>
      </c>
      <c r="M2" s="359">
        <v>2010</v>
      </c>
      <c r="N2" s="359">
        <v>2011</v>
      </c>
      <c r="O2" s="359">
        <v>2012</v>
      </c>
      <c r="P2" s="359">
        <v>2013</v>
      </c>
      <c r="Q2" s="359">
        <v>2014</v>
      </c>
      <c r="R2" s="359">
        <v>2015</v>
      </c>
      <c r="S2" s="359">
        <v>2016</v>
      </c>
      <c r="T2" s="359">
        <v>2017</v>
      </c>
      <c r="U2" s="359">
        <v>2018</v>
      </c>
      <c r="V2" s="359">
        <v>2019</v>
      </c>
      <c r="W2" s="359">
        <v>2020</v>
      </c>
      <c r="X2" s="359">
        <v>2021</v>
      </c>
      <c r="Y2" s="359">
        <v>2022</v>
      </c>
      <c r="Z2" s="359">
        <v>2023</v>
      </c>
      <c r="AA2" s="359">
        <v>2024</v>
      </c>
      <c r="AB2" s="359" t="s">
        <v>103</v>
      </c>
      <c r="AC2" s="359" t="s">
        <v>112</v>
      </c>
      <c r="AD2" s="359" t="s">
        <v>121</v>
      </c>
      <c r="AE2" s="359" t="s">
        <v>130</v>
      </c>
    </row>
    <row r="3" spans="3:31" ht="6.75" customHeight="1">
      <c r="C3" s="357" t="s">
        <v>250</v>
      </c>
      <c r="D3" s="356">
        <v>37226</v>
      </c>
      <c r="E3" s="356">
        <v>37591</v>
      </c>
      <c r="F3" s="356">
        <v>37956</v>
      </c>
      <c r="G3" s="356">
        <v>38322</v>
      </c>
      <c r="H3" s="356">
        <v>38687</v>
      </c>
      <c r="I3" s="356">
        <v>39052</v>
      </c>
      <c r="J3" s="356">
        <v>39417</v>
      </c>
      <c r="K3" s="356">
        <v>39783</v>
      </c>
      <c r="L3" s="356">
        <v>40148</v>
      </c>
      <c r="M3" s="356">
        <v>40513</v>
      </c>
      <c r="N3" s="356">
        <v>40878</v>
      </c>
      <c r="O3" s="356">
        <v>41244</v>
      </c>
      <c r="P3" s="356">
        <v>41609</v>
      </c>
      <c r="Q3" s="356">
        <v>41974</v>
      </c>
      <c r="R3" s="356">
        <v>42339</v>
      </c>
      <c r="S3" s="356">
        <v>42705</v>
      </c>
      <c r="T3" s="356">
        <v>43070</v>
      </c>
      <c r="U3" s="356">
        <v>43435</v>
      </c>
      <c r="V3" s="356">
        <v>43800</v>
      </c>
      <c r="W3" s="356">
        <v>44166</v>
      </c>
      <c r="X3" s="356">
        <v>44531</v>
      </c>
      <c r="Y3" s="356">
        <v>44896</v>
      </c>
      <c r="Z3" s="356">
        <v>45261</v>
      </c>
      <c r="AA3" s="356">
        <v>45627</v>
      </c>
      <c r="AB3" s="356">
        <v>45992</v>
      </c>
      <c r="AC3" s="356">
        <v>46357</v>
      </c>
      <c r="AD3" s="356">
        <v>46722</v>
      </c>
      <c r="AE3" s="356">
        <v>47088</v>
      </c>
    </row>
    <row r="4" spans="3:31" ht="16" customHeight="1">
      <c r="C4" s="353" t="s">
        <v>242</v>
      </c>
      <c r="D4" s="339"/>
      <c r="E4" s="339"/>
      <c r="F4" s="339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  <c r="W4" s="339"/>
      <c r="X4" s="339"/>
      <c r="Y4" s="339"/>
      <c r="Z4" s="339"/>
      <c r="AA4" s="339"/>
      <c r="AB4" s="339"/>
      <c r="AC4" s="339"/>
      <c r="AD4" s="339"/>
      <c r="AE4" s="339"/>
    </row>
    <row r="5" spans="3:31" ht="14.15" customHeight="1">
      <c r="C5" s="333" t="s">
        <v>249</v>
      </c>
      <c r="D5" s="355">
        <v>2.4820000000000002E-2</v>
      </c>
      <c r="E5" s="355">
        <v>2.9910000000000003E-2</v>
      </c>
      <c r="F5" s="355">
        <v>4.2830000000000007E-2</v>
      </c>
      <c r="G5" s="355">
        <v>5.3859999999999998E-2</v>
      </c>
      <c r="H5" s="355">
        <v>4.8940000000000004E-2</v>
      </c>
      <c r="I5" s="355">
        <v>5.4669999999999996E-2</v>
      </c>
      <c r="J5" s="355">
        <v>5.5739999999999998E-2</v>
      </c>
      <c r="K5" s="355">
        <v>3.0369999999999998E-2</v>
      </c>
      <c r="L5" s="355">
        <v>-1.1000000000000001E-3</v>
      </c>
      <c r="M5" s="355">
        <v>5.3849999999999995E-2</v>
      </c>
      <c r="N5" s="355">
        <v>4.2819999999999997E-2</v>
      </c>
      <c r="O5" s="355">
        <v>3.5130000000000002E-2</v>
      </c>
      <c r="P5" s="355">
        <v>3.4910000000000004E-2</v>
      </c>
      <c r="Q5" s="355">
        <v>3.5799999999999998E-2</v>
      </c>
      <c r="R5" s="33">
        <v>3.4509999999999999E-2</v>
      </c>
      <c r="S5" s="355">
        <v>3.2680000000000001E-2</v>
      </c>
      <c r="T5" s="355">
        <v>3.7999999999999999E-2</v>
      </c>
      <c r="U5" s="33">
        <v>3.6000000000000004E-2</v>
      </c>
      <c r="V5" s="33">
        <v>2.7999999999999997E-2</v>
      </c>
      <c r="W5" s="33">
        <v>-2.7999999999999997E-2</v>
      </c>
      <c r="X5" s="33">
        <v>6.3E-2</v>
      </c>
      <c r="Y5" s="33">
        <v>3.5000000000000003E-2</v>
      </c>
      <c r="Z5" s="33">
        <v>3.2000000000000001E-2</v>
      </c>
      <c r="AA5" s="33">
        <v>3.2000000000000001E-2</v>
      </c>
      <c r="AB5" s="354">
        <v>3.2000000000000001E-2</v>
      </c>
      <c r="AC5" s="354">
        <v>3.2000000000000001E-2</v>
      </c>
      <c r="AD5" s="354">
        <v>0.03</v>
      </c>
      <c r="AE5" s="354">
        <v>2.7999999999999997E-2</v>
      </c>
    </row>
    <row r="6" spans="3:31" ht="14.15" customHeight="1">
      <c r="C6" s="333" t="s">
        <v>248</v>
      </c>
      <c r="D6" s="33">
        <v>9.5559023836548906E-3</v>
      </c>
      <c r="E6" s="33">
        <v>1.7005488134807178E-2</v>
      </c>
      <c r="F6" s="33">
        <v>2.7956082831814388E-2</v>
      </c>
      <c r="G6" s="33">
        <v>3.8481444885832827E-2</v>
      </c>
      <c r="H6" s="33">
        <v>3.4835402400031024E-2</v>
      </c>
      <c r="I6" s="33">
        <v>2.7839629722291592E-2</v>
      </c>
      <c r="J6" s="33">
        <v>2.0038824080666595E-2</v>
      </c>
      <c r="K6" s="33">
        <v>1.1394549706484902E-3</v>
      </c>
      <c r="L6" s="33">
        <v>-2.5766469028394301E-2</v>
      </c>
      <c r="M6" s="33">
        <v>2.6955612235535886E-2</v>
      </c>
      <c r="N6" s="33">
        <v>1.5640448367461257E-2</v>
      </c>
      <c r="O6" s="33">
        <v>2.2894138068541459E-2</v>
      </c>
      <c r="P6" s="33">
        <v>2.1177792556241082E-2</v>
      </c>
      <c r="Q6" s="33">
        <v>2.5235512738460253E-2</v>
      </c>
      <c r="R6" s="33">
        <v>2.9455089066187545E-2</v>
      </c>
      <c r="S6" s="33">
        <v>1.8197195685014655E-2</v>
      </c>
      <c r="T6" s="33">
        <v>2.457461980910769E-2</v>
      </c>
      <c r="U6" s="33">
        <v>2.9665359650419942E-2</v>
      </c>
      <c r="V6" s="33">
        <v>2.5839486181470583E-2</v>
      </c>
      <c r="W6" s="33">
        <v>-2.0815130553155425E-2</v>
      </c>
      <c r="X6" s="33">
        <v>6.1519879711109615E-2</v>
      </c>
      <c r="Y6" s="33">
        <v>2.5241032119039275E-2</v>
      </c>
      <c r="Z6" s="33">
        <v>2.9344216996815442E-2</v>
      </c>
      <c r="AA6" s="33">
        <v>2.7931190783191173E-2</v>
      </c>
      <c r="AB6" s="346">
        <v>2.0287509277629567E-2</v>
      </c>
      <c r="AC6" s="346">
        <v>2.0440673822568423E-2</v>
      </c>
      <c r="AD6" s="346">
        <v>1.9346536627026012E-2</v>
      </c>
      <c r="AE6" s="346">
        <v>2.0038774595468212E-2</v>
      </c>
    </row>
    <row r="7" spans="3:31" ht="14.15" customHeight="1">
      <c r="C7" s="333" t="s">
        <v>247</v>
      </c>
      <c r="D7" s="33">
        <v>2.1578977292963097E-2</v>
      </c>
      <c r="E7" s="33">
        <v>9.2828706828809171E-3</v>
      </c>
      <c r="F7" s="33">
        <v>7.394014660460968E-3</v>
      </c>
      <c r="G7" s="33">
        <v>2.0443073848375404E-2</v>
      </c>
      <c r="H7" s="33">
        <v>1.8946876866293927E-2</v>
      </c>
      <c r="I7" s="33">
        <v>3.4250455009409375E-2</v>
      </c>
      <c r="J7" s="33">
        <v>2.9792558177715422E-2</v>
      </c>
      <c r="K7" s="33">
        <v>3.0738351989973989E-3</v>
      </c>
      <c r="L7" s="33">
        <v>-4.424131146247523E-2</v>
      </c>
      <c r="M7" s="33">
        <v>1.9884534705900236E-2</v>
      </c>
      <c r="N7" s="33">
        <v>1.7830734320444241E-2</v>
      </c>
      <c r="O7" s="33">
        <v>-9.0461524612085453E-3</v>
      </c>
      <c r="P7" s="33">
        <v>-1.2170209231786577E-3</v>
      </c>
      <c r="Q7" s="33">
        <v>1.4574786930348527E-2</v>
      </c>
      <c r="R7" s="33">
        <v>2.0072074956156483E-2</v>
      </c>
      <c r="S7" s="33">
        <v>1.7577077033822164E-2</v>
      </c>
      <c r="T7" s="33">
        <v>2.767455671764929E-2</v>
      </c>
      <c r="U7" s="33">
        <v>1.7519465241086829E-2</v>
      </c>
      <c r="V7" s="33">
        <v>1.6387053261577522E-2</v>
      </c>
      <c r="W7" s="33">
        <v>-6.1628809185478306E-2</v>
      </c>
      <c r="X7" s="33">
        <v>6.3502942168587762E-2</v>
      </c>
      <c r="Y7" s="33">
        <v>3.7038198419605095E-2</v>
      </c>
      <c r="Z7" s="33">
        <v>5.5821691723043632E-3</v>
      </c>
      <c r="AA7" s="33">
        <v>8.45280258654868E-3</v>
      </c>
      <c r="AB7" s="346">
        <v>1.3193993160031114E-2</v>
      </c>
      <c r="AC7" s="346">
        <v>1.1623339402188071E-2</v>
      </c>
      <c r="AD7" s="346">
        <v>1.3563614814811942E-2</v>
      </c>
      <c r="AE7" s="346">
        <v>1.2999999999999999E-2</v>
      </c>
    </row>
    <row r="8" spans="3:31" ht="14.15" customHeight="1">
      <c r="C8" s="333" t="s">
        <v>246</v>
      </c>
      <c r="D8" s="33">
        <v>8.3684687886847353E-2</v>
      </c>
      <c r="E8" s="33">
        <v>9.1852882325275775E-2</v>
      </c>
      <c r="F8" s="33">
        <v>0.1011470430063437</v>
      </c>
      <c r="G8" s="33">
        <v>0.10143211421166676</v>
      </c>
      <c r="H8" s="33">
        <v>0.11364025390358834</v>
      </c>
      <c r="I8" s="33">
        <v>0.126241101663366</v>
      </c>
      <c r="J8" s="33">
        <v>0.14108226770093246</v>
      </c>
      <c r="K8" s="33">
        <v>9.736780858091687E-2</v>
      </c>
      <c r="L8" s="33">
        <v>9.3133879370957962E-2</v>
      </c>
      <c r="M8" s="33">
        <v>0.10660741185405809</v>
      </c>
      <c r="N8" s="33">
        <v>9.2799536094270385E-2</v>
      </c>
      <c r="O8" s="33">
        <v>7.8210249613225535E-2</v>
      </c>
      <c r="P8" s="33">
        <v>7.8149292056526765E-2</v>
      </c>
      <c r="Q8" s="33">
        <v>7.4475806670895928E-2</v>
      </c>
      <c r="R8" s="33">
        <v>7.1848510617613215E-2</v>
      </c>
      <c r="S8" s="33">
        <v>6.868678172178333E-2</v>
      </c>
      <c r="T8" s="33">
        <v>6.8955837753418292E-2</v>
      </c>
      <c r="U8" s="33">
        <v>6.8666284129349497E-2</v>
      </c>
      <c r="V8" s="33">
        <v>6.157624035820719E-2</v>
      </c>
      <c r="W8" s="33">
        <v>1.976562504331314E-2</v>
      </c>
      <c r="X8" s="33">
        <v>7.7350091049669389E-2</v>
      </c>
      <c r="Y8" s="33">
        <v>0.03</v>
      </c>
      <c r="Z8" s="33">
        <v>5.3595619006509665E-2</v>
      </c>
      <c r="AA8" s="33">
        <v>4.9650862815660002E-2</v>
      </c>
      <c r="AB8" s="346">
        <v>5.0382689651854884E-2</v>
      </c>
      <c r="AC8" s="346">
        <v>4.5231910624501159E-2</v>
      </c>
      <c r="AD8" s="346">
        <v>3.9954107403092687E-2</v>
      </c>
      <c r="AE8" s="346">
        <v>3.9954107403092687E-2</v>
      </c>
    </row>
    <row r="9" spans="3:31" ht="14.15" hidden="1" customHeight="1">
      <c r="C9" s="333"/>
      <c r="D9" s="33">
        <v>0</v>
      </c>
      <c r="E9" s="33">
        <v>0</v>
      </c>
      <c r="F9" s="33">
        <v>0</v>
      </c>
      <c r="G9" s="33">
        <v>0</v>
      </c>
      <c r="H9" s="33">
        <v>0</v>
      </c>
      <c r="I9" s="33">
        <v>0</v>
      </c>
      <c r="J9" s="33">
        <v>0</v>
      </c>
      <c r="K9" s="33">
        <v>0</v>
      </c>
      <c r="L9" s="33">
        <v>0</v>
      </c>
      <c r="M9" s="33">
        <v>0</v>
      </c>
      <c r="N9" s="33">
        <v>0</v>
      </c>
      <c r="O9" s="33">
        <v>0</v>
      </c>
      <c r="P9" s="33">
        <v>0</v>
      </c>
      <c r="Q9" s="33">
        <v>0</v>
      </c>
      <c r="R9" s="33">
        <v>0</v>
      </c>
      <c r="S9" s="33">
        <v>0</v>
      </c>
      <c r="T9" s="33">
        <v>0</v>
      </c>
      <c r="U9" s="33">
        <v>0</v>
      </c>
      <c r="V9" s="33">
        <v>0</v>
      </c>
      <c r="W9" s="33">
        <v>0</v>
      </c>
      <c r="X9" s="33">
        <v>0</v>
      </c>
      <c r="Y9" s="33">
        <v>0</v>
      </c>
      <c r="Z9" s="33">
        <v>0</v>
      </c>
      <c r="AA9" s="33">
        <v>0</v>
      </c>
      <c r="AB9" s="346">
        <v>0</v>
      </c>
      <c r="AC9" s="346">
        <v>0</v>
      </c>
      <c r="AD9" s="346">
        <v>0</v>
      </c>
      <c r="AE9" s="346">
        <v>0</v>
      </c>
    </row>
    <row r="10" spans="3:31" ht="16" customHeight="1">
      <c r="C10" s="353" t="s">
        <v>236</v>
      </c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39"/>
      <c r="S10" s="339"/>
      <c r="T10" s="339"/>
      <c r="U10" s="339"/>
      <c r="V10" s="339"/>
      <c r="W10" s="339"/>
      <c r="X10" s="339"/>
      <c r="Y10" s="339"/>
      <c r="Z10" s="339"/>
      <c r="AA10" s="339"/>
      <c r="AB10" s="339"/>
      <c r="AC10" s="339"/>
      <c r="AD10" s="339"/>
      <c r="AE10" s="339"/>
    </row>
    <row r="11" spans="3:31" ht="14.15" customHeight="1">
      <c r="C11" s="333" t="s">
        <v>245</v>
      </c>
      <c r="D11" s="33">
        <v>1.6036655211913109E-2</v>
      </c>
      <c r="E11" s="33">
        <v>2.4802705749718212E-2</v>
      </c>
      <c r="F11" s="33">
        <v>2.0352035203520247E-2</v>
      </c>
      <c r="G11" s="33">
        <v>3.3423180592991875E-2</v>
      </c>
      <c r="H11" s="33">
        <v>3.3385498174230532E-2</v>
      </c>
      <c r="I11" s="33">
        <v>2.5239777889954462E-2</v>
      </c>
      <c r="J11" s="33">
        <v>4.1088133924175319E-2</v>
      </c>
      <c r="K11" s="33">
        <v>-2.2228002553859039E-4</v>
      </c>
      <c r="L11" s="33">
        <v>2.8141231232083674E-2</v>
      </c>
      <c r="M11" s="33">
        <v>1.4377930222179369E-2</v>
      </c>
      <c r="N11" s="33">
        <v>3.0620668384193861E-2</v>
      </c>
      <c r="O11" s="33">
        <v>1.7595049796895523E-2</v>
      </c>
      <c r="P11" s="33">
        <v>1.5128383667573297E-2</v>
      </c>
      <c r="Q11" s="33">
        <v>6.5312139196231911E-3</v>
      </c>
      <c r="R11" s="33">
        <v>6.3872475153647912E-3</v>
      </c>
      <c r="S11" s="33">
        <v>2.0507989115119862E-2</v>
      </c>
      <c r="T11" s="33">
        <v>2.1299307195522532E-2</v>
      </c>
      <c r="U11" s="33">
        <v>2.0023809043401064E-2</v>
      </c>
      <c r="V11" s="33">
        <v>2.3195274699624457E-2</v>
      </c>
      <c r="W11" s="33">
        <v>1.3049530216912242E-2</v>
      </c>
      <c r="X11" s="33">
        <v>7.1765805996068854E-2</v>
      </c>
      <c r="Y11" s="33">
        <v>6.411498247913161E-2</v>
      </c>
      <c r="Z11" s="33">
        <v>3.3208171023921373E-2</v>
      </c>
      <c r="AA11" s="33">
        <v>2.872366268806581E-2</v>
      </c>
      <c r="AB11" s="346">
        <v>3.4056576513447512E-2</v>
      </c>
      <c r="AC11" s="346">
        <v>2.7869503984239818E-2</v>
      </c>
      <c r="AD11" s="346">
        <v>2.54931070792348E-2</v>
      </c>
      <c r="AE11" s="346">
        <v>2.5493107079234356E-2</v>
      </c>
    </row>
    <row r="12" spans="3:31" ht="14.15" customHeight="1">
      <c r="C12" s="333" t="s">
        <v>270</v>
      </c>
      <c r="D12" s="33">
        <v>2.7823240589198051E-2</v>
      </c>
      <c r="E12" s="33">
        <v>1.9639065817409707E-2</v>
      </c>
      <c r="F12" s="33">
        <v>1.0931806350858997E-2</v>
      </c>
      <c r="G12" s="33">
        <v>2.2657054582904346E-2</v>
      </c>
      <c r="H12" s="33">
        <v>2.1148036253776592E-2</v>
      </c>
      <c r="I12" s="33">
        <v>2.6134122287968298E-2</v>
      </c>
      <c r="J12" s="33">
        <v>2.4353676117251366E-2</v>
      </c>
      <c r="K12" s="33">
        <v>1.7624596562335837E-2</v>
      </c>
      <c r="L12" s="33">
        <v>1.8236717759594345E-2</v>
      </c>
      <c r="M12" s="33">
        <v>6.6189486646655027E-3</v>
      </c>
      <c r="N12" s="33">
        <v>2.2766626338585061E-2</v>
      </c>
      <c r="O12" s="33">
        <v>1.8996943778720743E-2</v>
      </c>
      <c r="P12" s="33">
        <v>1.7408566188369834E-2</v>
      </c>
      <c r="Q12" s="33">
        <v>1.6224195046636636E-2</v>
      </c>
      <c r="R12" s="33">
        <v>2.0715072792840905E-2</v>
      </c>
      <c r="S12" s="33">
        <v>2.1971236613002709E-2</v>
      </c>
      <c r="T12" s="33">
        <v>1.770166453265043E-2</v>
      </c>
      <c r="U12" s="33">
        <v>2.2485295505299874E-2</v>
      </c>
      <c r="V12" s="33">
        <v>2.2905988164406255E-2</v>
      </c>
      <c r="W12" s="33">
        <v>1.6239380497707012E-2</v>
      </c>
      <c r="X12" s="33">
        <v>5.5045498261448556E-2</v>
      </c>
      <c r="Y12" s="33">
        <v>5.6805073960192187E-2</v>
      </c>
      <c r="Z12" s="33">
        <v>3.9170866191365672E-2</v>
      </c>
      <c r="AA12" s="33">
        <v>3.2136130000319119E-2</v>
      </c>
      <c r="AB12" s="346">
        <v>3.1465711870206636E-2</v>
      </c>
      <c r="AC12" s="346">
        <v>3.0474934738966564E-2</v>
      </c>
      <c r="AD12" s="346">
        <v>2.7085289259779488E-2</v>
      </c>
      <c r="AE12" s="346">
        <v>2.6168092698307222E-2</v>
      </c>
    </row>
    <row r="13" spans="3:31" ht="14.15" customHeight="1">
      <c r="C13" s="333" t="s">
        <v>244</v>
      </c>
      <c r="D13" s="33">
        <v>2.0489094999999999E-2</v>
      </c>
      <c r="E13" s="33">
        <v>2.2776339E-2</v>
      </c>
      <c r="F13" s="33">
        <v>1.9736147999999998E-2</v>
      </c>
      <c r="G13" s="33">
        <v>2.3597599E-2</v>
      </c>
      <c r="H13" s="33">
        <v>2.2244692E-2</v>
      </c>
      <c r="I13" s="33">
        <v>1.9188922000000001E-2</v>
      </c>
      <c r="J13" s="33">
        <v>3.0667702000000002E-2</v>
      </c>
      <c r="K13" s="33">
        <v>1.5819209000000001E-2</v>
      </c>
      <c r="L13" s="33">
        <v>9.2695590000000001E-3</v>
      </c>
      <c r="M13" s="33">
        <v>2.2134460000000002E-2</v>
      </c>
      <c r="N13" s="33">
        <v>2.7495731999999998E-2</v>
      </c>
      <c r="O13" s="33">
        <v>2.2200000000000001E-2</v>
      </c>
      <c r="P13" s="33">
        <v>8.5000000000000006E-3</v>
      </c>
      <c r="Q13" s="33">
        <v>-1.6981320547397871E-3</v>
      </c>
      <c r="R13" s="33">
        <v>2.3013808284970683E-3</v>
      </c>
      <c r="S13" s="33">
        <v>1.1380652890086829E-2</v>
      </c>
      <c r="T13" s="33">
        <v>1.3522850656401131E-2</v>
      </c>
      <c r="U13" s="33">
        <v>1.6E-2</v>
      </c>
      <c r="V13" s="33">
        <v>1.2999999999999999E-2</v>
      </c>
      <c r="W13" s="33">
        <v>-3.0000000000000001E-3</v>
      </c>
      <c r="X13" s="33">
        <v>0.05</v>
      </c>
      <c r="Y13" s="33">
        <v>9.1999999999999998E-2</v>
      </c>
      <c r="Z13" s="33">
        <v>2.9000000000000001E-2</v>
      </c>
      <c r="AA13" s="33">
        <v>2.4E-2</v>
      </c>
      <c r="AB13" s="346">
        <v>0.02</v>
      </c>
      <c r="AC13" s="346">
        <v>0.02</v>
      </c>
      <c r="AD13" s="346">
        <v>0.02</v>
      </c>
      <c r="AE13" s="346">
        <v>0.02</v>
      </c>
    </row>
    <row r="14" spans="3:31" ht="16" customHeight="1">
      <c r="C14" s="353" t="s">
        <v>243</v>
      </c>
      <c r="D14" s="352"/>
      <c r="E14" s="352"/>
      <c r="F14" s="352"/>
      <c r="G14" s="352"/>
      <c r="H14" s="352"/>
      <c r="I14" s="352"/>
      <c r="J14" s="352"/>
      <c r="K14" s="352"/>
      <c r="L14" s="352"/>
      <c r="M14" s="352"/>
      <c r="N14" s="352"/>
      <c r="O14" s="352"/>
      <c r="P14" s="352"/>
      <c r="Q14" s="352"/>
      <c r="R14" s="352"/>
      <c r="S14" s="352"/>
      <c r="T14" s="352"/>
      <c r="U14" s="352"/>
      <c r="V14" s="352"/>
      <c r="W14" s="352"/>
      <c r="X14" s="352"/>
      <c r="Y14" s="352"/>
      <c r="Z14" s="352"/>
      <c r="AA14" s="352"/>
      <c r="AB14" s="351"/>
      <c r="AC14" s="351"/>
      <c r="AD14" s="351"/>
      <c r="AE14" s="351"/>
    </row>
    <row r="15" spans="3:31" ht="16" customHeight="1">
      <c r="C15" s="340" t="s">
        <v>242</v>
      </c>
      <c r="D15" s="339"/>
      <c r="E15" s="339"/>
      <c r="F15" s="339"/>
      <c r="G15" s="339"/>
      <c r="H15" s="339"/>
      <c r="I15" s="339"/>
      <c r="J15" s="339"/>
      <c r="K15" s="339"/>
      <c r="L15" s="339"/>
      <c r="M15" s="339"/>
      <c r="N15" s="339"/>
      <c r="O15" s="339"/>
      <c r="P15" s="339"/>
      <c r="Q15" s="339"/>
      <c r="R15" s="339"/>
      <c r="S15" s="339"/>
      <c r="T15" s="339"/>
      <c r="U15" s="339"/>
      <c r="V15" s="339"/>
      <c r="W15" s="339"/>
      <c r="X15" s="339"/>
      <c r="Y15" s="339"/>
      <c r="Z15" s="339"/>
      <c r="AA15" s="339"/>
      <c r="AB15" s="339"/>
      <c r="AC15" s="339"/>
      <c r="AD15" s="339"/>
      <c r="AE15" s="339"/>
    </row>
    <row r="16" spans="3:31" ht="14.15" customHeight="1">
      <c r="C16" s="333" t="s">
        <v>241</v>
      </c>
      <c r="D16" s="350">
        <v>1315.7560000000001</v>
      </c>
      <c r="E16" s="350">
        <v>1488.788</v>
      </c>
      <c r="F16" s="350">
        <v>1717.951</v>
      </c>
      <c r="G16" s="350">
        <v>1957.75</v>
      </c>
      <c r="H16" s="350">
        <v>2170.5839999999998</v>
      </c>
      <c r="I16" s="350">
        <v>2409.4499999999998</v>
      </c>
      <c r="J16" s="350">
        <v>2720.2629999999999</v>
      </c>
      <c r="K16" s="350">
        <v>3109.8029999999999</v>
      </c>
      <c r="L16" s="350">
        <v>3333.0390000000002</v>
      </c>
      <c r="M16" s="350">
        <v>3885.8470000000002</v>
      </c>
      <c r="N16" s="350">
        <v>4376.3819999999996</v>
      </c>
      <c r="O16" s="350">
        <v>4814.76</v>
      </c>
      <c r="P16" s="350">
        <v>5331.6189999999997</v>
      </c>
      <c r="Q16" s="350">
        <v>5778.9530000000004</v>
      </c>
      <c r="R16" s="350">
        <v>5995.7870000000003</v>
      </c>
      <c r="S16" s="350">
        <v>6269.3270000000002</v>
      </c>
      <c r="T16" s="350">
        <v>6585.4790000000003</v>
      </c>
      <c r="U16" s="350">
        <v>7004.1409999999996</v>
      </c>
      <c r="V16" s="350">
        <v>7389.1310000000003</v>
      </c>
      <c r="W16" s="350">
        <v>7609.5969999999998</v>
      </c>
      <c r="X16" s="350">
        <v>9012.1419999999998</v>
      </c>
      <c r="Y16" s="350">
        <v>10079.675999999999</v>
      </c>
      <c r="Z16" s="350">
        <v>10943.343999999999</v>
      </c>
      <c r="AA16" s="350">
        <v>11744.709000000001</v>
      </c>
      <c r="AB16" s="349">
        <v>12645.604371521438</v>
      </c>
      <c r="AC16" s="349">
        <v>13298.557114443071</v>
      </c>
      <c r="AD16" s="349">
        <v>14091.912115598347</v>
      </c>
      <c r="AE16" s="349">
        <v>14919.186101146232</v>
      </c>
    </row>
    <row r="17" spans="3:31" ht="14.15" customHeight="1">
      <c r="C17" s="333" t="s">
        <v>240</v>
      </c>
      <c r="D17" s="350">
        <v>559.70986224455771</v>
      </c>
      <c r="E17" s="350">
        <v>509.56269518999682</v>
      </c>
      <c r="F17" s="350">
        <v>558.30909628334541</v>
      </c>
      <c r="G17" s="350">
        <v>669.05906068642184</v>
      </c>
      <c r="H17" s="350">
        <v>891.37146813732249</v>
      </c>
      <c r="I17" s="350">
        <v>1107.7686729395832</v>
      </c>
      <c r="J17" s="350">
        <v>1396.9991746251924</v>
      </c>
      <c r="K17" s="350">
        <v>1693.7689914740615</v>
      </c>
      <c r="L17" s="350">
        <v>1667.0503084182521</v>
      </c>
      <c r="M17" s="350">
        <v>2207.5775037712674</v>
      </c>
      <c r="N17" s="350">
        <v>2612.4242252701606</v>
      </c>
      <c r="O17" s="350">
        <v>2463.0438327775091</v>
      </c>
      <c r="P17" s="350">
        <v>2468.363641088129</v>
      </c>
      <c r="Q17" s="350">
        <v>2454.7591167496157</v>
      </c>
      <c r="R17" s="350">
        <v>1800.0681504313191</v>
      </c>
      <c r="S17" s="350">
        <v>1798.0904352065854</v>
      </c>
      <c r="T17" s="350">
        <v>2063.2761983337291</v>
      </c>
      <c r="U17" s="350">
        <v>1915.8633611729092</v>
      </c>
      <c r="V17" s="350">
        <v>1872.4911622720879</v>
      </c>
      <c r="W17" s="350">
        <v>1474.592358261594</v>
      </c>
      <c r="X17" s="350">
        <v>1670.1807079129401</v>
      </c>
      <c r="Y17" s="350">
        <v>1951.4526980152493</v>
      </c>
      <c r="Z17" s="350">
        <v>2192.2494741410974</v>
      </c>
      <c r="AA17" s="350">
        <v>2179.1647745990144</v>
      </c>
      <c r="AB17" s="349">
        <v>2264.8522431402857</v>
      </c>
      <c r="AC17" s="349">
        <v>2448.5260509906684</v>
      </c>
      <c r="AD17" s="349">
        <v>2512.7186884231123</v>
      </c>
      <c r="AE17" s="349">
        <v>2606.0331290251825</v>
      </c>
    </row>
    <row r="18" spans="3:31" ht="14.15" customHeight="1">
      <c r="C18" s="333" t="s">
        <v>239</v>
      </c>
      <c r="D18" s="33">
        <v>1.3898886533416421E-2</v>
      </c>
      <c r="E18" s="33">
        <v>3.0534605028363027E-2</v>
      </c>
      <c r="F18" s="33">
        <v>1.140838373341424E-2</v>
      </c>
      <c r="G18" s="33">
        <v>5.7599566374817668E-2</v>
      </c>
      <c r="H18" s="33">
        <v>3.2021683160350811E-2</v>
      </c>
      <c r="I18" s="33">
        <v>3.9619560228338679E-2</v>
      </c>
      <c r="J18" s="33">
        <v>6.0698951027909676E-2</v>
      </c>
      <c r="K18" s="33">
        <v>5.0941770834585176E-2</v>
      </c>
      <c r="L18" s="33">
        <v>-1.2581412976262474E-3</v>
      </c>
      <c r="M18" s="33">
        <v>7.5282491203301882E-2</v>
      </c>
      <c r="N18" s="33">
        <v>3.9744026619628059E-2</v>
      </c>
      <c r="O18" s="33">
        <v>1.9211814943874916E-2</v>
      </c>
      <c r="P18" s="33">
        <v>3.0048269457775278E-2</v>
      </c>
      <c r="Q18" s="33">
        <v>5.0393459495359227E-3</v>
      </c>
      <c r="R18" s="33">
        <v>-3.5457552842598106E-2</v>
      </c>
      <c r="S18" s="33">
        <v>-3.2759130499899647E-2</v>
      </c>
      <c r="T18" s="33">
        <v>1.3228683839367816E-2</v>
      </c>
      <c r="U18" s="33">
        <v>1.7836721768855313E-2</v>
      </c>
      <c r="V18" s="33">
        <v>1.2207618682791299E-2</v>
      </c>
      <c r="W18" s="33">
        <v>-3.2767506495341547E-2</v>
      </c>
      <c r="X18" s="33">
        <v>4.7625989483594866E-2</v>
      </c>
      <c r="Y18" s="33">
        <v>3.0167179011841849E-2</v>
      </c>
      <c r="Z18" s="33">
        <v>3.2416517981320281E-2</v>
      </c>
      <c r="AA18" s="33">
        <v>3.3958547907858572E-2</v>
      </c>
      <c r="AB18" s="346">
        <v>2.1539770864976271E-2</v>
      </c>
      <c r="AC18" s="346">
        <v>1.6551368081688E-2</v>
      </c>
      <c r="AD18" s="346">
        <v>1.4661269358890783E-2</v>
      </c>
      <c r="AE18" s="346">
        <v>1.4738201116240024E-2</v>
      </c>
    </row>
    <row r="19" spans="3:31" ht="14.15" customHeight="1">
      <c r="C19" s="333" t="s">
        <v>238</v>
      </c>
      <c r="D19" s="33">
        <v>0</v>
      </c>
      <c r="E19" s="33">
        <v>0</v>
      </c>
      <c r="F19" s="33">
        <v>0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0</v>
      </c>
      <c r="M19" s="33">
        <v>0</v>
      </c>
      <c r="N19" s="33">
        <v>0</v>
      </c>
      <c r="O19" s="33">
        <v>7.395058178473049E-2</v>
      </c>
      <c r="P19" s="33">
        <v>7.1989324886680597E-2</v>
      </c>
      <c r="Q19" s="33">
        <v>6.8863643361877808E-2</v>
      </c>
      <c r="R19" s="33">
        <v>8.6234917812816322E-2</v>
      </c>
      <c r="S19" s="33">
        <v>0.11621862125783347</v>
      </c>
      <c r="T19" s="33">
        <v>0.12832353880280695</v>
      </c>
      <c r="U19" s="33">
        <v>0.12371062396237216</v>
      </c>
      <c r="V19" s="33">
        <v>0.11986487582720645</v>
      </c>
      <c r="W19" s="33">
        <v>0.13745820800355577</v>
      </c>
      <c r="X19" s="33">
        <v>0.1323742387430685</v>
      </c>
      <c r="Y19" s="33">
        <v>9.2687283843947199E-2</v>
      </c>
      <c r="Z19" s="33">
        <v>7.9756966043739788E-2</v>
      </c>
      <c r="AA19" s="33">
        <v>6.8295124807293134E-2</v>
      </c>
      <c r="AB19" s="346">
        <v>6.0333331673518627E-2</v>
      </c>
      <c r="AC19" s="346">
        <v>6.1809271856387439E-2</v>
      </c>
      <c r="AD19" s="346">
        <v>6.6665532890075596E-2</v>
      </c>
      <c r="AE19" s="346">
        <v>6.9426400135975008E-2</v>
      </c>
    </row>
    <row r="20" spans="3:31" ht="14.15" customHeight="1">
      <c r="C20" s="333" t="s">
        <v>237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0</v>
      </c>
      <c r="O20" s="33">
        <v>7.5160095914152514E-2</v>
      </c>
      <c r="P20" s="33">
        <v>6.8673594847692088E-2</v>
      </c>
      <c r="Q20" s="33">
        <v>7.2066135174639445E-2</v>
      </c>
      <c r="R20" s="33">
        <v>9.7089390410482257E-2</v>
      </c>
      <c r="S20" s="33">
        <v>0.12796159460229817</v>
      </c>
      <c r="T20" s="33">
        <v>0.12553877359141097</v>
      </c>
      <c r="U20" s="33">
        <v>0.123387826861585</v>
      </c>
      <c r="V20" s="33">
        <v>0.11622728089586187</v>
      </c>
      <c r="W20" s="33">
        <v>0.1468631580412374</v>
      </c>
      <c r="X20" s="33">
        <v>0.11608777497586109</v>
      </c>
      <c r="Y20" s="33">
        <v>8.4152233100407314E-2</v>
      </c>
      <c r="Z20" s="33">
        <v>7.8675367097639448E-2</v>
      </c>
      <c r="AA20" s="33">
        <v>6.5701590198118942E-2</v>
      </c>
      <c r="AB20" s="346">
        <v>6.187518766987421E-2</v>
      </c>
      <c r="AC20" s="346">
        <v>6.4166655585586652E-2</v>
      </c>
      <c r="AD20" s="346">
        <v>6.8366655585586633E-2</v>
      </c>
      <c r="AE20" s="346">
        <v>7.0206655585586697E-2</v>
      </c>
    </row>
    <row r="21" spans="3:31" ht="16" customHeight="1">
      <c r="C21" s="340" t="s">
        <v>236</v>
      </c>
      <c r="D21" s="339"/>
      <c r="E21" s="339"/>
      <c r="F21" s="339"/>
      <c r="G21" s="339"/>
      <c r="H21" s="339"/>
      <c r="I21" s="339"/>
      <c r="J21" s="339"/>
      <c r="K21" s="339"/>
      <c r="L21" s="339"/>
      <c r="M21" s="339"/>
      <c r="N21" s="339"/>
      <c r="O21" s="339"/>
      <c r="P21" s="339"/>
      <c r="Q21" s="339"/>
      <c r="R21" s="339"/>
      <c r="S21" s="339"/>
      <c r="T21" s="339"/>
      <c r="U21" s="339"/>
      <c r="V21" s="339"/>
      <c r="W21" s="339"/>
      <c r="X21" s="339"/>
      <c r="Y21" s="339"/>
      <c r="Z21" s="339"/>
      <c r="AA21" s="339"/>
      <c r="AB21" s="339"/>
      <c r="AC21" s="339"/>
      <c r="AD21" s="339"/>
      <c r="AE21" s="339"/>
    </row>
    <row r="22" spans="3:31" ht="14.15" customHeight="1">
      <c r="C22" s="333" t="s">
        <v>235</v>
      </c>
      <c r="D22" s="348">
        <v>7.6734364140733202E-2</v>
      </c>
      <c r="E22" s="348">
        <v>0.12530273356687704</v>
      </c>
      <c r="F22" s="348">
        <v>9.3005128004000293E-2</v>
      </c>
      <c r="G22" s="348">
        <v>7.5994958488264208E-2</v>
      </c>
      <c r="H22" s="348">
        <v>5.6892268187350936E-2</v>
      </c>
      <c r="I22" s="348">
        <v>3.1415161315768714E-2</v>
      </c>
      <c r="J22" s="348">
        <v>4.4576585533737223E-2</v>
      </c>
      <c r="K22" s="348">
        <v>5.9027243906546456E-2</v>
      </c>
      <c r="L22" s="348">
        <v>4.31165006256784E-2</v>
      </c>
      <c r="M22" s="348">
        <v>5.9086887217945305E-2</v>
      </c>
      <c r="N22" s="348">
        <v>6.5033527436801686E-2</v>
      </c>
      <c r="O22" s="348">
        <v>5.8385947181474496E-2</v>
      </c>
      <c r="P22" s="348">
        <v>5.910683255331084E-2</v>
      </c>
      <c r="Q22" s="348">
        <v>6.4074707959081545E-2</v>
      </c>
      <c r="R22" s="348">
        <v>0.1067302813397506</v>
      </c>
      <c r="S22" s="348">
        <v>6.2879882132213849E-2</v>
      </c>
      <c r="T22" s="348">
        <v>2.9474213204347066E-2</v>
      </c>
      <c r="U22" s="348">
        <v>3.7455811701915476E-2</v>
      </c>
      <c r="V22" s="348">
        <v>4.306151617159526E-2</v>
      </c>
      <c r="W22" s="348">
        <v>4.517456886424509E-2</v>
      </c>
      <c r="X22" s="348">
        <v>0.10060982737443336</v>
      </c>
      <c r="Y22" s="348">
        <v>5.7850929078894664E-2</v>
      </c>
      <c r="Z22" s="348">
        <v>4.6211900050818322E-2</v>
      </c>
      <c r="AA22" s="348">
        <v>4.8311967483947837E-2</v>
      </c>
      <c r="AB22" s="347">
        <v>4.4530666854446732E-2</v>
      </c>
      <c r="AC22" s="347">
        <v>4.1665486895097414E-2</v>
      </c>
      <c r="AD22" s="347">
        <v>4.152659450866647E-2</v>
      </c>
      <c r="AE22" s="347">
        <v>3.5000000000000364E-2</v>
      </c>
    </row>
    <row r="23" spans="3:31" ht="14.15" customHeight="1">
      <c r="C23" s="333" t="s">
        <v>234</v>
      </c>
      <c r="D23" s="348">
        <v>9.4410287889777234E-2</v>
      </c>
      <c r="E23" s="348">
        <v>0.14739919134520774</v>
      </c>
      <c r="F23" s="348">
        <v>0.10383957866064764</v>
      </c>
      <c r="G23" s="348">
        <v>6.1327937947308842E-2</v>
      </c>
      <c r="H23" s="348">
        <v>5.046764680776672E-2</v>
      </c>
      <c r="I23" s="348">
        <v>2.8130864627469387E-2</v>
      </c>
      <c r="J23" s="348">
        <v>5.1553414501044337E-2</v>
      </c>
      <c r="K23" s="348">
        <v>6.4809611922563626E-2</v>
      </c>
      <c r="L23" s="348">
        <v>4.1137974730346194E-2</v>
      </c>
      <c r="M23" s="348">
        <v>6.4652138821630123E-2</v>
      </c>
      <c r="N23" s="348">
        <v>6.0801877638154034E-2</v>
      </c>
      <c r="O23" s="348">
        <v>6.1973489753506472E-2</v>
      </c>
      <c r="P23" s="348">
        <v>5.5627484811861416E-2</v>
      </c>
      <c r="Q23" s="348">
        <v>6.2283737024220853E-2</v>
      </c>
      <c r="R23" s="348">
        <v>0.11276071233968388</v>
      </c>
      <c r="S23" s="348">
        <v>6.579949307016042E-2</v>
      </c>
      <c r="T23" s="348">
        <v>2.0672849226235357E-2</v>
      </c>
      <c r="U23" s="348">
        <v>3.433724905411939E-2</v>
      </c>
      <c r="V23" s="348">
        <v>4.4815263569577324E-2</v>
      </c>
      <c r="W23" s="348">
        <v>5.4473158845030234E-2</v>
      </c>
      <c r="X23" s="348">
        <v>0.10160248211585365</v>
      </c>
      <c r="Y23" s="348">
        <v>5.932464430645501E-2</v>
      </c>
      <c r="Z23" s="348">
        <v>3.7069300801598537E-2</v>
      </c>
      <c r="AA23" s="348">
        <v>4.7762056985797274E-2</v>
      </c>
      <c r="AB23" s="347">
        <v>4.2680542688440237E-2</v>
      </c>
      <c r="AC23" s="347">
        <v>4.0027157573133687E-2</v>
      </c>
      <c r="AD23" s="347">
        <v>4.152659450866647E-2</v>
      </c>
      <c r="AE23" s="347">
        <v>3.5000000000000364E-2</v>
      </c>
    </row>
    <row r="24" spans="3:31" ht="14.15" customHeight="1">
      <c r="C24" s="333" t="s">
        <v>233</v>
      </c>
      <c r="D24" s="33">
        <v>0.1038467627038151</v>
      </c>
      <c r="E24" s="33">
        <v>0.25306828643199819</v>
      </c>
      <c r="F24" s="33">
        <v>8.7083328718522202E-2</v>
      </c>
      <c r="G24" s="33">
        <v>0.12412762561342139</v>
      </c>
      <c r="H24" s="33">
        <v>1.208743070346352E-2</v>
      </c>
      <c r="I24" s="33">
        <v>3.8315731658537411E-2</v>
      </c>
      <c r="J24" s="33">
        <v>7.7543827369897844E-2</v>
      </c>
      <c r="K24" s="33">
        <v>9.8075050358176652E-2</v>
      </c>
      <c r="L24" s="33">
        <v>-1.7192492255360459E-2</v>
      </c>
      <c r="M24" s="33">
        <v>0.11323142949673537</v>
      </c>
      <c r="N24" s="33">
        <v>5.0968130206239914E-2</v>
      </c>
      <c r="O24" s="33">
        <v>7.818244825167131E-2</v>
      </c>
      <c r="P24" s="33">
        <v>5.5106104434671455E-2</v>
      </c>
      <c r="Q24" s="33">
        <v>3.6857551498040264E-2</v>
      </c>
      <c r="R24" s="348">
        <v>0.10539166948817025</v>
      </c>
      <c r="S24" s="33">
        <v>7.1729082528960708E-2</v>
      </c>
      <c r="T24" s="33">
        <v>-5.2094044493907754E-3</v>
      </c>
      <c r="U24" s="33">
        <v>7.5368734029632511E-2</v>
      </c>
      <c r="V24" s="33">
        <v>7.3039306458065001E-2</v>
      </c>
      <c r="W24" s="33">
        <v>0.23138351126052559</v>
      </c>
      <c r="X24" s="33">
        <v>0.17783212339450416</v>
      </c>
      <c r="Y24" s="33">
        <v>5.4512855725947995E-2</v>
      </c>
      <c r="Z24" s="33">
        <v>-3.1758279716232463E-2</v>
      </c>
      <c r="AA24" s="33">
        <v>6.5356584277505458E-2</v>
      </c>
      <c r="AB24" s="347">
        <v>-3.5545807593652112E-3</v>
      </c>
      <c r="AC24" s="347">
        <v>3.3287438707372052E-2</v>
      </c>
      <c r="AD24" s="347">
        <v>4.0000000000001146E-2</v>
      </c>
      <c r="AE24" s="347">
        <v>3.5000000000000586E-2</v>
      </c>
    </row>
    <row r="25" spans="3:31" ht="13.5" customHeight="1">
      <c r="C25" s="333" t="s">
        <v>232</v>
      </c>
      <c r="D25" s="33">
        <v>0.11883209760486002</v>
      </c>
      <c r="E25" s="33">
        <v>0.33643973239493863</v>
      </c>
      <c r="F25" s="33">
        <v>7.6478203407819745E-2</v>
      </c>
      <c r="G25" s="33">
        <v>0.15090038464557654</v>
      </c>
      <c r="H25" s="33">
        <v>-9.5625769030346364E-3</v>
      </c>
      <c r="I25" s="33">
        <v>4.3996606322377341E-2</v>
      </c>
      <c r="J25" s="33">
        <v>9.1920844327176843E-2</v>
      </c>
      <c r="K25" s="33">
        <v>0.10841440370386479</v>
      </c>
      <c r="L25" s="33">
        <v>-4.4244218493843523E-2</v>
      </c>
      <c r="M25" s="33">
        <v>0.13898437303978706</v>
      </c>
      <c r="N25" s="33">
        <v>4.3445260853805179E-2</v>
      </c>
      <c r="O25" s="33">
        <v>8.6333931501722638E-2</v>
      </c>
      <c r="P25" s="33">
        <v>5.1203318622375926E-2</v>
      </c>
      <c r="Q25" s="33">
        <v>2.127058823529393E-2</v>
      </c>
      <c r="R25" s="33">
        <v>0.11199757757678697</v>
      </c>
      <c r="S25" s="33">
        <v>7.6383133642735412E-2</v>
      </c>
      <c r="T25" s="33">
        <v>-2.5474169044099937E-2</v>
      </c>
      <c r="U25" s="33">
        <v>9.429498149681792E-2</v>
      </c>
      <c r="V25" s="33">
        <v>9.0768443323066217E-2</v>
      </c>
      <c r="W25" s="33">
        <v>0.31629741524001354</v>
      </c>
      <c r="X25" s="33">
        <v>0.20566523142681414</v>
      </c>
      <c r="Y25" s="33">
        <v>5.2735292085666075E-2</v>
      </c>
      <c r="Z25" s="33">
        <v>-5.5919134395437053E-2</v>
      </c>
      <c r="AA25" s="33">
        <v>7.233372372608482E-2</v>
      </c>
      <c r="AB25" s="346">
        <v>-2.3957629281971649E-2</v>
      </c>
      <c r="AC25" s="346">
        <v>2.8368231303467217E-2</v>
      </c>
      <c r="AD25" s="346">
        <v>4.152659450866647E-2</v>
      </c>
      <c r="AE25" s="346">
        <v>3.5000000000000364E-2</v>
      </c>
    </row>
    <row r="26" spans="3:31" ht="16" customHeight="1">
      <c r="C26" s="340" t="s">
        <v>231</v>
      </c>
      <c r="D26" s="339"/>
      <c r="E26" s="339"/>
      <c r="F26" s="339"/>
      <c r="G26" s="339"/>
      <c r="H26" s="339"/>
      <c r="I26" s="339"/>
      <c r="J26" s="339"/>
      <c r="K26" s="339"/>
      <c r="L26" s="339"/>
      <c r="M26" s="339"/>
      <c r="N26" s="339"/>
      <c r="O26" s="339"/>
      <c r="P26" s="339"/>
      <c r="Q26" s="339"/>
      <c r="R26" s="339"/>
      <c r="S26" s="339"/>
      <c r="T26" s="339"/>
      <c r="U26" s="339"/>
      <c r="V26" s="339"/>
      <c r="W26" s="339"/>
      <c r="X26" s="339"/>
      <c r="Y26" s="339"/>
      <c r="Z26" s="339"/>
      <c r="AA26" s="339"/>
      <c r="AB26" s="339"/>
      <c r="AC26" s="339"/>
      <c r="AD26" s="339"/>
      <c r="AE26" s="339"/>
    </row>
    <row r="27" spans="3:31" ht="14.15" customHeight="1">
      <c r="C27" s="333" t="s">
        <v>230</v>
      </c>
      <c r="D27" s="532">
        <v>0.19</v>
      </c>
      <c r="E27" s="532">
        <v>0.25</v>
      </c>
      <c r="F27" s="532">
        <v>0.16500000000000001</v>
      </c>
      <c r="G27" s="532">
        <v>0.17749999999999999</v>
      </c>
      <c r="H27" s="532">
        <v>0.18</v>
      </c>
      <c r="I27" s="532">
        <v>0.13250000000000001</v>
      </c>
      <c r="J27" s="532">
        <v>0.1125</v>
      </c>
      <c r="K27" s="532">
        <v>0.13750000000000001</v>
      </c>
      <c r="L27" s="532">
        <v>8.7499999999999994E-2</v>
      </c>
      <c r="M27" s="532">
        <v>0.1075</v>
      </c>
      <c r="N27" s="532">
        <v>0.11</v>
      </c>
      <c r="O27" s="532">
        <v>7.2499999999999995E-2</v>
      </c>
      <c r="P27" s="532">
        <v>0.1</v>
      </c>
      <c r="Q27" s="532">
        <v>0.11749999999999999</v>
      </c>
      <c r="R27" s="532">
        <v>0.14249999999999999</v>
      </c>
      <c r="S27" s="532">
        <v>0.13750000000000001</v>
      </c>
      <c r="T27" s="532">
        <v>7.0000000000000007E-2</v>
      </c>
      <c r="U27" s="532">
        <v>6.5000000000000002E-2</v>
      </c>
      <c r="V27" s="532">
        <v>4.4999999999999998E-2</v>
      </c>
      <c r="W27" s="532">
        <v>0.02</v>
      </c>
      <c r="X27" s="532">
        <v>9.2499999999999999E-2</v>
      </c>
      <c r="Y27" s="532">
        <v>0.13750000000000001</v>
      </c>
      <c r="Z27" s="532">
        <v>0.11749999999999999</v>
      </c>
      <c r="AA27" s="532">
        <v>0.1225</v>
      </c>
      <c r="AB27" s="533">
        <v>0.15</v>
      </c>
      <c r="AC27" s="533">
        <v>0.1275</v>
      </c>
      <c r="AD27" s="533">
        <v>0.1125</v>
      </c>
      <c r="AE27" s="533">
        <v>0.10249999999999999</v>
      </c>
    </row>
    <row r="28" spans="3:31" ht="14.15" customHeight="1">
      <c r="C28" s="333" t="s">
        <v>229</v>
      </c>
      <c r="D28" s="532">
        <v>0.17624999999999999</v>
      </c>
      <c r="E28" s="532">
        <v>0.19479166666666667</v>
      </c>
      <c r="F28" s="532">
        <v>0.23083333333333333</v>
      </c>
      <c r="G28" s="532">
        <v>0.16437499999999999</v>
      </c>
      <c r="H28" s="532">
        <v>0.19145833333333331</v>
      </c>
      <c r="I28" s="532">
        <v>0.15062500000000001</v>
      </c>
      <c r="J28" s="532">
        <v>0.11979166666666666</v>
      </c>
      <c r="K28" s="532">
        <v>0.12541666666666665</v>
      </c>
      <c r="L28" s="532">
        <v>9.9166666666666667E-2</v>
      </c>
      <c r="M28" s="532">
        <v>0.1</v>
      </c>
      <c r="N28" s="532">
        <v>0.11708333333333334</v>
      </c>
      <c r="O28" s="532">
        <v>8.4583333333333344E-2</v>
      </c>
      <c r="P28" s="532">
        <v>8.4375000000000006E-2</v>
      </c>
      <c r="Q28" s="532">
        <v>0.11020833333333334</v>
      </c>
      <c r="R28" s="532">
        <v>0.13583333333333333</v>
      </c>
      <c r="S28" s="532">
        <v>0.14166666666666666</v>
      </c>
      <c r="T28" s="532">
        <v>9.9166666666666667E-2</v>
      </c>
      <c r="U28" s="532">
        <v>6.5625000000000003E-2</v>
      </c>
      <c r="V28" s="532">
        <v>5.9583333333333328E-2</v>
      </c>
      <c r="W28" s="532">
        <v>2.8125000000000001E-2</v>
      </c>
      <c r="X28" s="532">
        <v>4.8125000000000001E-2</v>
      </c>
      <c r="Y28" s="532">
        <v>0.12625</v>
      </c>
      <c r="Z28" s="532">
        <v>0.13250000000000001</v>
      </c>
      <c r="AA28" s="532">
        <v>0.10916666666666666</v>
      </c>
      <c r="AB28" s="533">
        <v>0.145625</v>
      </c>
      <c r="AC28" s="533">
        <v>0.13458333333333333</v>
      </c>
      <c r="AD28" s="533">
        <v>0.11770833333333335</v>
      </c>
      <c r="AE28" s="533">
        <v>0.10458333333333333</v>
      </c>
    </row>
    <row r="29" spans="3:31" ht="14.15" customHeight="1">
      <c r="C29" s="333" t="s">
        <v>228</v>
      </c>
      <c r="D29" s="532">
        <v>0.10519366673102892</v>
      </c>
      <c r="E29" s="532">
        <v>0.11081219543284093</v>
      </c>
      <c r="F29" s="532">
        <v>6.5868741281638554E-2</v>
      </c>
      <c r="G29" s="532">
        <v>9.4335982442098842E-2</v>
      </c>
      <c r="H29" s="532">
        <v>0.1164808708685019</v>
      </c>
      <c r="I29" s="532">
        <v>9.8005965469111445E-2</v>
      </c>
      <c r="J29" s="532">
        <v>6.5024829588303135E-2</v>
      </c>
      <c r="K29" s="532">
        <v>7.4098902124540844E-2</v>
      </c>
      <c r="L29" s="532">
        <v>4.2548938059842278E-2</v>
      </c>
      <c r="M29" s="532">
        <v>4.5712125573783791E-2</v>
      </c>
      <c r="N29" s="532">
        <v>4.2220710808436701E-2</v>
      </c>
      <c r="O29" s="532">
        <v>1.3335449942539324E-2</v>
      </c>
      <c r="P29" s="532">
        <v>3.8610993895774826E-2</v>
      </c>
      <c r="Q29" s="532">
        <v>5.0208215307916859E-2</v>
      </c>
      <c r="R29" s="532">
        <v>3.2320177068751121E-2</v>
      </c>
      <c r="S29" s="532">
        <v>7.0205598132211167E-2</v>
      </c>
      <c r="T29" s="532">
        <v>3.9365519093006007E-2</v>
      </c>
      <c r="U29" s="532">
        <v>2.6549746010771313E-2</v>
      </c>
      <c r="V29" s="532">
        <v>1.8584558996286304E-3</v>
      </c>
      <c r="W29" s="532">
        <v>-2.4086472838313888E-2</v>
      </c>
      <c r="X29" s="532">
        <v>-7.3684853366972058E-3</v>
      </c>
      <c r="Y29" s="532">
        <v>7.5293284461600107E-2</v>
      </c>
      <c r="Z29" s="532">
        <v>6.8139255485164085E-2</v>
      </c>
      <c r="AA29" s="532">
        <v>7.0769040912611825E-2</v>
      </c>
      <c r="AB29" s="533">
        <v>0.10097294075928764</v>
      </c>
      <c r="AC29" s="533">
        <v>8.2401225906745035E-2</v>
      </c>
      <c r="AD29" s="533">
        <v>6.8143632496311612E-2</v>
      </c>
      <c r="AE29" s="533">
        <v>6.521739130434745E-2</v>
      </c>
    </row>
    <row r="30" spans="3:31" ht="14.15" customHeight="1">
      <c r="C30" s="333" t="s">
        <v>227</v>
      </c>
      <c r="D30" s="532">
        <v>0.1905</v>
      </c>
      <c r="E30" s="532">
        <v>0.2291</v>
      </c>
      <c r="F30" s="532">
        <v>0.1681</v>
      </c>
      <c r="G30" s="532">
        <v>0.17460000000000001</v>
      </c>
      <c r="H30" s="532">
        <v>0.18149999999999999</v>
      </c>
      <c r="I30" s="532">
        <v>0.13110120704476697</v>
      </c>
      <c r="J30" s="532">
        <v>0.11109969802313063</v>
      </c>
      <c r="K30" s="532">
        <v>0.13610008595841577</v>
      </c>
      <c r="L30" s="532">
        <v>8.6099475416244242E-2</v>
      </c>
      <c r="M30" s="532">
        <v>0.10609883677758386</v>
      </c>
      <c r="N30" s="532">
        <v>0.10859925378752461</v>
      </c>
      <c r="O30" s="532">
        <v>7.1098984525206077E-2</v>
      </c>
      <c r="P30" s="532">
        <v>9.7799999999999998E-2</v>
      </c>
      <c r="Q30" s="532">
        <v>0.11509999999999999</v>
      </c>
      <c r="R30" s="532">
        <v>0.1414</v>
      </c>
      <c r="S30" s="532">
        <v>0.1363</v>
      </c>
      <c r="T30" s="532">
        <v>6.9900000000000004E-2</v>
      </c>
      <c r="U30" s="532">
        <v>6.4000000000000001E-2</v>
      </c>
      <c r="V30" s="532">
        <v>4.5899999999999996E-2</v>
      </c>
      <c r="W30" s="532">
        <v>1.9E-2</v>
      </c>
      <c r="X30" s="532">
        <v>8.7599999999999997E-2</v>
      </c>
      <c r="Y30" s="532">
        <v>0.13650000000000001</v>
      </c>
      <c r="Z30" s="532">
        <v>0.11869999999999999</v>
      </c>
      <c r="AA30" s="532">
        <v>0.1177</v>
      </c>
      <c r="AB30" s="533">
        <v>0.14879866459632141</v>
      </c>
      <c r="AC30" s="533">
        <v>0.12632859856183509</v>
      </c>
      <c r="AD30" s="533">
        <v>0.11134837706469884</v>
      </c>
      <c r="AE30" s="533">
        <v>0.10136403876435569</v>
      </c>
    </row>
    <row r="31" spans="3:31" ht="14.15" customHeight="1">
      <c r="C31" s="333" t="s">
        <v>226</v>
      </c>
      <c r="D31" s="532">
        <v>0.17422850431038683</v>
      </c>
      <c r="E31" s="532">
        <v>0.19037730952872756</v>
      </c>
      <c r="F31" s="532">
        <v>0.23224121137974185</v>
      </c>
      <c r="G31" s="532">
        <v>0.16169691194490365</v>
      </c>
      <c r="H31" s="532">
        <v>0.19072618185637613</v>
      </c>
      <c r="I31" s="532">
        <v>0.15179870575726562</v>
      </c>
      <c r="J31" s="532">
        <v>0.11905525543414952</v>
      </c>
      <c r="K31" s="532">
        <v>0.12298304837229779</v>
      </c>
      <c r="L31" s="532">
        <v>0.10004968270418302</v>
      </c>
      <c r="M31" s="532">
        <v>9.7538638373997344E-2</v>
      </c>
      <c r="N31" s="532">
        <v>0.11610634760581817</v>
      </c>
      <c r="O31" s="532">
        <v>8.4881228726430002E-2</v>
      </c>
      <c r="P31" s="532">
        <v>8.0172152034942101E-2</v>
      </c>
      <c r="Q31" s="532">
        <v>0.10765295782093309</v>
      </c>
      <c r="R31" s="532">
        <v>0.13333478108493146</v>
      </c>
      <c r="S31" s="532">
        <v>0.14059903456814271</v>
      </c>
      <c r="T31" s="532">
        <v>0.10046304404301298</v>
      </c>
      <c r="U31" s="532">
        <v>6.4757174250057226E-2</v>
      </c>
      <c r="V31" s="532">
        <v>5.9381227447692364E-2</v>
      </c>
      <c r="W31" s="532">
        <v>2.7847095323454196E-2</v>
      </c>
      <c r="X31" s="532">
        <v>4.3967663233453358E-2</v>
      </c>
      <c r="Y31" s="532">
        <v>0.1242156862134729</v>
      </c>
      <c r="Z31" s="532">
        <v>0.13198299273696934</v>
      </c>
      <c r="AA31" s="532">
        <v>0.10838193185851752</v>
      </c>
      <c r="AB31" s="533">
        <v>0.14305188627202159</v>
      </c>
      <c r="AC31" s="533">
        <v>0.13440971397495916</v>
      </c>
      <c r="AD31" s="533">
        <v>0.1172777140947765</v>
      </c>
      <c r="AE31" s="533">
        <v>0.10405010963754213</v>
      </c>
    </row>
    <row r="32" spans="3:31" ht="14.15" customHeight="1">
      <c r="C32" s="333" t="s">
        <v>225</v>
      </c>
      <c r="D32" s="532">
        <v>0.1</v>
      </c>
      <c r="E32" s="532">
        <v>0.1</v>
      </c>
      <c r="F32" s="532">
        <v>0.11</v>
      </c>
      <c r="G32" s="532">
        <v>9.7500000000000003E-2</v>
      </c>
      <c r="H32" s="532">
        <v>9.7500000000000003E-2</v>
      </c>
      <c r="I32" s="532">
        <v>6.8499999999999991E-2</v>
      </c>
      <c r="J32" s="532">
        <v>6.25E-2</v>
      </c>
      <c r="K32" s="532">
        <v>6.25E-2</v>
      </c>
      <c r="L32" s="532">
        <v>0.06</v>
      </c>
      <c r="M32" s="532">
        <v>0.06</v>
      </c>
      <c r="N32" s="532">
        <v>0.06</v>
      </c>
      <c r="O32" s="532">
        <v>5.5E-2</v>
      </c>
      <c r="P32" s="532">
        <v>0.05</v>
      </c>
      <c r="Q32" s="532">
        <v>0.05</v>
      </c>
      <c r="R32" s="532">
        <v>7.0000000000000007E-2</v>
      </c>
      <c r="S32" s="532">
        <v>7.4999999999999997E-2</v>
      </c>
      <c r="T32" s="532">
        <v>7.0000000000000007E-2</v>
      </c>
      <c r="U32" s="532">
        <v>6.9800000000000001E-2</v>
      </c>
      <c r="V32" s="532">
        <v>5.57E-2</v>
      </c>
      <c r="W32" s="532">
        <v>4.5499999999999999E-2</v>
      </c>
      <c r="X32" s="532">
        <v>5.3200000000000004E-2</v>
      </c>
      <c r="Y32" s="532">
        <v>7.2000000000000008E-2</v>
      </c>
      <c r="Z32" s="532">
        <v>6.5500000000000003E-2</v>
      </c>
      <c r="AA32" s="532">
        <v>7.4299999999999991E-2</v>
      </c>
      <c r="AB32" s="533">
        <v>9.0700000000000003E-2</v>
      </c>
      <c r="AC32" s="533">
        <v>8.053827930716885E-2</v>
      </c>
      <c r="AD32" s="533">
        <v>7.2123411406425281E-2</v>
      </c>
      <c r="AE32" s="533">
        <v>6.9610104395853079E-2</v>
      </c>
    </row>
    <row r="33" spans="3:31" ht="14.15" customHeight="1">
      <c r="C33" s="333" t="s">
        <v>224</v>
      </c>
      <c r="D33" s="532" t="s">
        <v>272</v>
      </c>
      <c r="E33" s="532" t="s">
        <v>272</v>
      </c>
      <c r="F33" s="532" t="s">
        <v>272</v>
      </c>
      <c r="G33" s="532" t="s">
        <v>272</v>
      </c>
      <c r="H33" s="532" t="s">
        <v>272</v>
      </c>
      <c r="I33" s="532" t="s">
        <v>272</v>
      </c>
      <c r="J33" s="532" t="s">
        <v>272</v>
      </c>
      <c r="K33" s="532" t="s">
        <v>272</v>
      </c>
      <c r="L33" s="532" t="s">
        <v>272</v>
      </c>
      <c r="M33" s="532" t="s">
        <v>272</v>
      </c>
      <c r="N33" s="532" t="s">
        <v>272</v>
      </c>
      <c r="O33" s="532" t="s">
        <v>272</v>
      </c>
      <c r="P33" s="532" t="s">
        <v>272</v>
      </c>
      <c r="Q33" s="532" t="s">
        <v>272</v>
      </c>
      <c r="R33" s="532" t="s">
        <v>272</v>
      </c>
      <c r="S33" s="532" t="s">
        <v>272</v>
      </c>
      <c r="T33" s="532" t="s">
        <v>272</v>
      </c>
      <c r="U33" s="534">
        <v>2.98E-2</v>
      </c>
      <c r="V33" s="534">
        <v>1.6799999999999999E-2</v>
      </c>
      <c r="W33" s="534">
        <v>1.83E-2</v>
      </c>
      <c r="X33" s="534">
        <v>4.0999999999999995E-2</v>
      </c>
      <c r="Y33" s="534">
        <v>5.2300000000000006E-2</v>
      </c>
      <c r="Z33" s="534">
        <v>5.5599999999999997E-2</v>
      </c>
      <c r="AA33" s="534">
        <v>6.6600000000000006E-2</v>
      </c>
      <c r="AB33" s="533">
        <v>7.8301536100131741E-2</v>
      </c>
      <c r="AC33" s="533">
        <v>6.4155780034220483E-2</v>
      </c>
      <c r="AD33" s="533">
        <v>6.173062952374319E-2</v>
      </c>
      <c r="AE33" s="533">
        <v>6.1033576894241867E-2</v>
      </c>
    </row>
    <row r="34" spans="3:31" ht="16" customHeight="1">
      <c r="C34" s="340" t="s">
        <v>223</v>
      </c>
      <c r="D34" s="339"/>
      <c r="E34" s="339"/>
      <c r="F34" s="339"/>
      <c r="G34" s="339"/>
      <c r="H34" s="339"/>
      <c r="I34" s="339"/>
      <c r="J34" s="339"/>
      <c r="K34" s="339"/>
      <c r="L34" s="339"/>
      <c r="M34" s="339"/>
      <c r="N34" s="339"/>
      <c r="O34" s="339"/>
      <c r="P34" s="339"/>
      <c r="Q34" s="339"/>
      <c r="R34" s="339"/>
      <c r="S34" s="339"/>
      <c r="T34" s="339"/>
      <c r="U34" s="339"/>
      <c r="V34" s="339"/>
      <c r="W34" s="339"/>
      <c r="X34" s="339"/>
      <c r="Y34" s="339"/>
      <c r="Z34" s="339"/>
      <c r="AA34" s="339"/>
      <c r="AB34" s="339"/>
      <c r="AC34" s="339"/>
      <c r="AD34" s="339"/>
      <c r="AE34" s="339"/>
    </row>
    <row r="35" spans="3:31" ht="14.15" customHeight="1">
      <c r="C35" s="345" t="s">
        <v>222</v>
      </c>
      <c r="D35" s="344" t="s">
        <v>272</v>
      </c>
      <c r="E35" s="344" t="s">
        <v>272</v>
      </c>
      <c r="F35" s="344">
        <v>3.2000000000000001E-2</v>
      </c>
      <c r="G35" s="344">
        <v>3.7000000000000005E-2</v>
      </c>
      <c r="H35" s="344">
        <v>3.7000000000000005E-2</v>
      </c>
      <c r="I35" s="344">
        <v>3.15073653216182E-2</v>
      </c>
      <c r="J35" s="344">
        <v>3.2378480492074396E-2</v>
      </c>
      <c r="K35" s="344">
        <v>3.3308747482959998E-2</v>
      </c>
      <c r="L35" s="344">
        <v>1.9432367228807701E-2</v>
      </c>
      <c r="M35" s="344">
        <v>2.6170881076282199E-2</v>
      </c>
      <c r="N35" s="344">
        <v>2.9428565897347402E-2</v>
      </c>
      <c r="O35" s="344">
        <v>2.1837930118834E-2</v>
      </c>
      <c r="P35" s="344">
        <v>1.7174248698826701E-2</v>
      </c>
      <c r="Q35" s="344">
        <v>-5.7207907345401196E-3</v>
      </c>
      <c r="R35" s="344">
        <v>-1.8761145372644502E-2</v>
      </c>
      <c r="S35" s="344">
        <v>-2.4857811416732E-2</v>
      </c>
      <c r="T35" s="344">
        <v>-1.6892206089228624E-2</v>
      </c>
      <c r="U35" s="344">
        <v>-1.5454563589696808E-2</v>
      </c>
      <c r="V35" s="344">
        <v>-8.1762220116021675E-3</v>
      </c>
      <c r="W35" s="344">
        <v>-9.219633395093299E-2</v>
      </c>
      <c r="X35" s="344">
        <v>6.8614946101761103E-3</v>
      </c>
      <c r="Y35" s="344">
        <v>1.2336075628965239E-2</v>
      </c>
      <c r="Z35" s="344">
        <v>-2.2764887953810063E-2</v>
      </c>
      <c r="AA35" s="344">
        <v>-4.0487167455574855E-3</v>
      </c>
      <c r="AB35" s="331">
        <v>-6.0418019637101398E-3</v>
      </c>
      <c r="AC35" s="331">
        <v>-8.1130781343834429E-3</v>
      </c>
      <c r="AD35" s="331">
        <v>-6.3403733506649552E-3</v>
      </c>
      <c r="AE35" s="331">
        <v>-5.5734699979176653E-3</v>
      </c>
    </row>
    <row r="36" spans="3:31" ht="14.15" customHeight="1">
      <c r="C36" s="345" t="s">
        <v>221</v>
      </c>
      <c r="D36" s="344" t="s">
        <v>272</v>
      </c>
      <c r="E36" s="344" t="s">
        <v>272</v>
      </c>
      <c r="F36" s="344" t="s">
        <v>272</v>
      </c>
      <c r="G36" s="344" t="s">
        <v>272</v>
      </c>
      <c r="H36" s="344" t="s">
        <v>272</v>
      </c>
      <c r="I36" s="344">
        <v>-3.5696839514598698E-2</v>
      </c>
      <c r="J36" s="344">
        <v>-2.73725336606261E-2</v>
      </c>
      <c r="K36" s="344">
        <v>-1.9913540252873299E-2</v>
      </c>
      <c r="L36" s="344">
        <v>-3.1875435007577099E-2</v>
      </c>
      <c r="M36" s="344">
        <v>-2.4106255204233901E-2</v>
      </c>
      <c r="N36" s="344">
        <v>-2.4669424086251199E-2</v>
      </c>
      <c r="O36" s="344">
        <v>-2.2620359102577502E-2</v>
      </c>
      <c r="P36" s="344">
        <v>-2.9550042751220702E-2</v>
      </c>
      <c r="Q36" s="344">
        <v>-5.9511874696770696E-2</v>
      </c>
      <c r="R36" s="344">
        <v>-0.102244257415259</v>
      </c>
      <c r="S36" s="344">
        <v>-8.9803173097582206E-2</v>
      </c>
      <c r="T36" s="344">
        <v>-7.7656986062181133E-2</v>
      </c>
      <c r="U36" s="344">
        <v>-6.959341842404089E-2</v>
      </c>
      <c r="V36" s="344">
        <v>-5.8079033139961149E-2</v>
      </c>
      <c r="W36" s="344">
        <v>-0.1334354209651607</v>
      </c>
      <c r="X36" s="344">
        <v>-4.2571866432834587E-2</v>
      </c>
      <c r="Y36" s="344">
        <v>-4.5679322564105611E-2</v>
      </c>
      <c r="Z36" s="344">
        <v>-8.8402361511053684E-2</v>
      </c>
      <c r="AA36" s="344">
        <v>-8.4972366032466204E-2</v>
      </c>
      <c r="AB36" s="331">
        <v>-8.7609125789246622E-2</v>
      </c>
      <c r="AC36" s="331">
        <v>-9.3229603252905899E-2</v>
      </c>
      <c r="AD36" s="331">
        <v>-0.10200547456721459</v>
      </c>
      <c r="AE36" s="331">
        <v>-9.8882978320546669E-2</v>
      </c>
    </row>
    <row r="37" spans="3:31" ht="14.15" customHeight="1">
      <c r="C37" s="333" t="s">
        <v>220</v>
      </c>
      <c r="D37" s="344" t="s">
        <v>272</v>
      </c>
      <c r="E37" s="344" t="s">
        <v>272</v>
      </c>
      <c r="F37" s="344">
        <v>0.54100000000000004</v>
      </c>
      <c r="G37" s="344">
        <v>0.502</v>
      </c>
      <c r="H37" s="344">
        <v>0.47899999999999998</v>
      </c>
      <c r="I37" s="344">
        <v>0.46485821992278403</v>
      </c>
      <c r="J37" s="344">
        <v>0.44545775549754901</v>
      </c>
      <c r="K37" s="344">
        <v>0.37566313321511902</v>
      </c>
      <c r="L37" s="344">
        <v>0.40884919586917595</v>
      </c>
      <c r="M37" s="344">
        <v>0.37979359383795297</v>
      </c>
      <c r="N37" s="344">
        <v>0.34491652270314299</v>
      </c>
      <c r="O37" s="344">
        <v>0.32253671689330404</v>
      </c>
      <c r="P37" s="344">
        <v>0.30590588384252998</v>
      </c>
      <c r="Q37" s="344">
        <v>0.33111382800798095</v>
      </c>
      <c r="R37" s="344">
        <v>0.36036742344724604</v>
      </c>
      <c r="S37" s="344">
        <v>0.46159547274065998</v>
      </c>
      <c r="T37" s="344">
        <v>0.51369721286391623</v>
      </c>
      <c r="U37" s="344">
        <v>0.52766460848092378</v>
      </c>
      <c r="V37" s="344">
        <v>0.54698837798440214</v>
      </c>
      <c r="W37" s="344">
        <v>0.61370702812009126</v>
      </c>
      <c r="X37" s="344">
        <v>0.55113661378912737</v>
      </c>
      <c r="Y37" s="344">
        <v>0.56132920193191693</v>
      </c>
      <c r="Z37" s="344">
        <v>0.60427870399771499</v>
      </c>
      <c r="AA37" s="344">
        <v>0.61480777983974499</v>
      </c>
      <c r="AB37" s="331">
        <v>0.66183752012572317</v>
      </c>
      <c r="AC37" s="331">
        <v>0.71946690531387991</v>
      </c>
      <c r="AD37" s="331">
        <v>0.78555129032705617</v>
      </c>
      <c r="AE37" s="331">
        <v>0.83101934363075913</v>
      </c>
    </row>
    <row r="38" spans="3:31" ht="14.15" customHeight="1">
      <c r="C38" s="333" t="s">
        <v>219</v>
      </c>
      <c r="D38" s="344" t="s">
        <v>272</v>
      </c>
      <c r="E38" s="344" t="s">
        <v>272</v>
      </c>
      <c r="F38" s="344" t="s">
        <v>272</v>
      </c>
      <c r="G38" s="344" t="s">
        <v>272</v>
      </c>
      <c r="H38" s="344" t="s">
        <v>272</v>
      </c>
      <c r="I38" s="344">
        <v>0.55475105726361296</v>
      </c>
      <c r="J38" s="344">
        <v>0.56717011307652498</v>
      </c>
      <c r="K38" s="344">
        <v>0.55980644387381295</v>
      </c>
      <c r="L38" s="344">
        <v>0.59207932367207694</v>
      </c>
      <c r="M38" s="344">
        <v>0.51765333582335005</v>
      </c>
      <c r="N38" s="344">
        <v>0.512661763786457</v>
      </c>
      <c r="O38" s="344">
        <v>0.53667189110830205</v>
      </c>
      <c r="P38" s="344">
        <v>0.51541505601346704</v>
      </c>
      <c r="Q38" s="344">
        <v>0.56280930979222399</v>
      </c>
      <c r="R38" s="344">
        <v>0.6545249470723159</v>
      </c>
      <c r="S38" s="344">
        <v>0.69863462180864699</v>
      </c>
      <c r="T38" s="344">
        <v>0.73717926766953923</v>
      </c>
      <c r="U38" s="344">
        <v>0.75269504977745294</v>
      </c>
      <c r="V38" s="344">
        <v>0.74435060850549495</v>
      </c>
      <c r="W38" s="344">
        <v>0.86940722081747657</v>
      </c>
      <c r="X38" s="344">
        <v>0.77305985650159537</v>
      </c>
      <c r="Y38" s="344">
        <v>0.71677718048971817</v>
      </c>
      <c r="Z38" s="344">
        <v>0.73828164631582704</v>
      </c>
      <c r="AA38" s="344">
        <v>0.76496034039239358</v>
      </c>
      <c r="AB38" s="331">
        <v>0.79448577542033372</v>
      </c>
      <c r="AC38" s="331">
        <v>0.84964118601208571</v>
      </c>
      <c r="AD38" s="331">
        <v>0.90381304661827788</v>
      </c>
      <c r="AE38" s="331">
        <v>0.95257928155906102</v>
      </c>
    </row>
    <row r="39" spans="3:31" ht="16" customHeight="1">
      <c r="C39" s="340" t="s">
        <v>1</v>
      </c>
      <c r="D39" s="339"/>
      <c r="E39" s="339"/>
      <c r="F39" s="339"/>
      <c r="G39" s="339"/>
      <c r="H39" s="339"/>
      <c r="I39" s="339"/>
      <c r="J39" s="339"/>
      <c r="K39" s="339"/>
      <c r="L39" s="339"/>
      <c r="M39" s="339"/>
      <c r="N39" s="339"/>
      <c r="O39" s="339"/>
      <c r="P39" s="339"/>
      <c r="Q39" s="339"/>
      <c r="R39" s="339"/>
      <c r="S39" s="339"/>
      <c r="T39" s="339"/>
      <c r="U39" s="339"/>
      <c r="V39" s="339"/>
      <c r="W39" s="339"/>
      <c r="X39" s="339"/>
      <c r="Y39" s="339"/>
      <c r="Z39" s="339"/>
      <c r="AA39" s="339"/>
      <c r="AB39" s="339"/>
      <c r="AC39" s="339"/>
      <c r="AD39" s="339"/>
      <c r="AE39" s="339"/>
    </row>
    <row r="40" spans="3:31" ht="14.15" customHeight="1">
      <c r="C40" s="343" t="s">
        <v>218</v>
      </c>
      <c r="D40" s="342">
        <v>2.3105000000000002</v>
      </c>
      <c r="E40" s="342">
        <v>3.54</v>
      </c>
      <c r="F40" s="342">
        <v>2.8914999999999997</v>
      </c>
      <c r="G40" s="342">
        <v>2.6560000000000001</v>
      </c>
      <c r="H40" s="342">
        <v>2.3355000000000001</v>
      </c>
      <c r="I40" s="342">
        <v>2.1364000000000001</v>
      </c>
      <c r="J40" s="342">
        <v>1.78</v>
      </c>
      <c r="K40" s="342">
        <v>2.3144999999999998</v>
      </c>
      <c r="L40" s="342">
        <v>1.7444999999999999</v>
      </c>
      <c r="M40" s="342">
        <v>1.6613</v>
      </c>
      <c r="N40" s="342">
        <v>1.8668</v>
      </c>
      <c r="O40" s="342">
        <v>2.0516000000000001</v>
      </c>
      <c r="P40" s="342">
        <v>2.3620999999999999</v>
      </c>
      <c r="Q40" s="342">
        <v>2.6576</v>
      </c>
      <c r="R40" s="342">
        <v>3.9578000000000002</v>
      </c>
      <c r="S40" s="342">
        <v>3.2551999999999999</v>
      </c>
      <c r="T40" s="342">
        <v>3.3125</v>
      </c>
      <c r="U40" s="342">
        <v>3.8763999999999998</v>
      </c>
      <c r="V40" s="342">
        <v>4.0309999999999997</v>
      </c>
      <c r="W40" s="342">
        <v>5.1925999999999997</v>
      </c>
      <c r="X40" s="342">
        <v>5.5698999999999996</v>
      </c>
      <c r="Y40" s="342">
        <v>5.2804000000000002</v>
      </c>
      <c r="Z40" s="342">
        <v>4.8571999999999997</v>
      </c>
      <c r="AA40" s="342">
        <v>6.1773999999999996</v>
      </c>
      <c r="AB40" s="341">
        <v>5.35</v>
      </c>
      <c r="AC40" s="341">
        <v>5.5</v>
      </c>
      <c r="AD40" s="341">
        <v>5.7</v>
      </c>
      <c r="AE40" s="341">
        <v>5.75</v>
      </c>
    </row>
    <row r="41" spans="3:31" ht="14.15" customHeight="1">
      <c r="C41" s="343" t="s">
        <v>217</v>
      </c>
      <c r="D41" s="342">
        <v>2.3507822333584287</v>
      </c>
      <c r="E41" s="342">
        <v>2.921697396715603</v>
      </c>
      <c r="F41" s="342">
        <v>3.0770607382834556</v>
      </c>
      <c r="G41" s="342">
        <v>2.9261243364546079</v>
      </c>
      <c r="H41" s="342">
        <v>2.4351059884559882</v>
      </c>
      <c r="I41" s="342">
        <v>2.1750479670148692</v>
      </c>
      <c r="J41" s="342">
        <v>1.9472187596172577</v>
      </c>
      <c r="K41" s="342">
        <v>1.8360254648974215</v>
      </c>
      <c r="L41" s="342">
        <v>1.9993631764853508</v>
      </c>
      <c r="M41" s="342">
        <v>1.7602312912510192</v>
      </c>
      <c r="N41" s="342">
        <v>1.6752187327260841</v>
      </c>
      <c r="O41" s="342">
        <v>1.9548007777719991</v>
      </c>
      <c r="P41" s="342">
        <v>2.1599811758893281</v>
      </c>
      <c r="Q41" s="342">
        <v>2.3541833333333329</v>
      </c>
      <c r="R41" s="342">
        <v>3.3308666666666666</v>
      </c>
      <c r="S41" s="342">
        <v>3.4866583333333332</v>
      </c>
      <c r="T41" s="342">
        <v>3.1917583333333339</v>
      </c>
      <c r="U41" s="342">
        <v>3.6558666666666664</v>
      </c>
      <c r="V41" s="342">
        <v>3.9461500000000007</v>
      </c>
      <c r="W41" s="342">
        <v>5.1604750000000008</v>
      </c>
      <c r="X41" s="342">
        <v>5.395908333333332</v>
      </c>
      <c r="Y41" s="342">
        <v>5.1652166666666668</v>
      </c>
      <c r="Z41" s="342">
        <v>4.9918333333333322</v>
      </c>
      <c r="AA41" s="342">
        <v>5.3895460944026725</v>
      </c>
      <c r="AB41" s="341">
        <v>5.5834125205394969</v>
      </c>
      <c r="AC41" s="341">
        <v>5.4312500000000012</v>
      </c>
      <c r="AD41" s="341">
        <v>5.6083333333333334</v>
      </c>
      <c r="AE41" s="341">
        <v>5.7270833333333329</v>
      </c>
    </row>
    <row r="42" spans="3:31" ht="16" customHeight="1">
      <c r="C42" s="340" t="s">
        <v>216</v>
      </c>
      <c r="D42" s="339"/>
      <c r="E42" s="339"/>
      <c r="F42" s="339"/>
      <c r="G42" s="339"/>
      <c r="H42" s="339"/>
      <c r="I42" s="339"/>
      <c r="J42" s="339"/>
      <c r="K42" s="339"/>
      <c r="L42" s="339"/>
      <c r="M42" s="339"/>
      <c r="N42" s="339"/>
      <c r="O42" s="339"/>
      <c r="P42" s="339"/>
      <c r="Q42" s="339"/>
      <c r="R42" s="339"/>
      <c r="S42" s="339"/>
      <c r="T42" s="339"/>
      <c r="U42" s="339"/>
      <c r="V42" s="339"/>
      <c r="W42" s="339"/>
      <c r="X42" s="339"/>
      <c r="Y42" s="339"/>
      <c r="Z42" s="339"/>
      <c r="AA42" s="339"/>
      <c r="AB42" s="339"/>
      <c r="AC42" s="339"/>
      <c r="AD42" s="339"/>
      <c r="AE42" s="339"/>
    </row>
    <row r="43" spans="3:31" ht="14.15" customHeight="1">
      <c r="C43" s="333" t="s">
        <v>215</v>
      </c>
      <c r="D43" s="338">
        <v>1.4632740609999999</v>
      </c>
      <c r="E43" s="338">
        <v>11.872394550000003</v>
      </c>
      <c r="F43" s="338">
        <v>23.469583537999995</v>
      </c>
      <c r="G43" s="338">
        <v>31.308035700999994</v>
      </c>
      <c r="H43" s="338">
        <v>43.90561985299999</v>
      </c>
      <c r="I43" s="338">
        <v>45.050054339000013</v>
      </c>
      <c r="J43" s="338">
        <v>37.774434713000005</v>
      </c>
      <c r="K43" s="338">
        <v>21.057536550999998</v>
      </c>
      <c r="L43" s="338">
        <v>22.394062663000028</v>
      </c>
      <c r="M43" s="338">
        <v>17.09716997999999</v>
      </c>
      <c r="N43" s="338">
        <v>25.696552806000028</v>
      </c>
      <c r="O43" s="338">
        <v>14.786112088999971</v>
      </c>
      <c r="P43" s="338">
        <v>-8.9566308529999787</v>
      </c>
      <c r="Q43" s="338">
        <v>-9.8997819579999771</v>
      </c>
      <c r="R43" s="338">
        <v>13.678095985999988</v>
      </c>
      <c r="S43" s="338">
        <v>40.204771560999973</v>
      </c>
      <c r="T43" s="338">
        <v>56.036664349999967</v>
      </c>
      <c r="U43" s="338">
        <v>46.567539897000017</v>
      </c>
      <c r="V43" s="338">
        <v>35.19884006700002</v>
      </c>
      <c r="W43" s="338">
        <v>50.393416776000009</v>
      </c>
      <c r="X43" s="338">
        <v>61.406528280000003</v>
      </c>
      <c r="Y43" s="338">
        <v>61.525351274000002</v>
      </c>
      <c r="Z43" s="338">
        <v>98.838153590999951</v>
      </c>
      <c r="AA43" s="338">
        <v>74.552129113999968</v>
      </c>
      <c r="AB43" s="337">
        <v>65.892854338000177</v>
      </c>
      <c r="AC43" s="337">
        <v>64.99891101331292</v>
      </c>
      <c r="AD43" s="337">
        <v>73.832765406886438</v>
      </c>
      <c r="AE43" s="337">
        <v>81.24374216176534</v>
      </c>
    </row>
    <row r="44" spans="3:31" ht="14.15" customHeight="1">
      <c r="C44" s="336" t="s">
        <v>214</v>
      </c>
      <c r="D44" s="335">
        <v>58.032294243000003</v>
      </c>
      <c r="E44" s="335">
        <v>60.147158103000002</v>
      </c>
      <c r="F44" s="335">
        <v>72.776746689999996</v>
      </c>
      <c r="G44" s="335">
        <v>95.121672368999995</v>
      </c>
      <c r="H44" s="335">
        <v>118.59783540699999</v>
      </c>
      <c r="I44" s="335">
        <v>137.58115120900001</v>
      </c>
      <c r="J44" s="335">
        <v>159.816383833</v>
      </c>
      <c r="K44" s="335">
        <v>195.764624177</v>
      </c>
      <c r="L44" s="335">
        <v>151.79167418600002</v>
      </c>
      <c r="M44" s="335">
        <v>200.43413482599999</v>
      </c>
      <c r="N44" s="335">
        <v>253.66630950700002</v>
      </c>
      <c r="O44" s="335">
        <v>239.95253815799998</v>
      </c>
      <c r="P44" s="335">
        <v>232.54425560600001</v>
      </c>
      <c r="Q44" s="335">
        <v>220.92323683800001</v>
      </c>
      <c r="R44" s="335">
        <v>186.78235506299998</v>
      </c>
      <c r="S44" s="335">
        <v>179.52612921399998</v>
      </c>
      <c r="T44" s="335">
        <v>214.98810835299997</v>
      </c>
      <c r="U44" s="335">
        <v>231.88952339899998</v>
      </c>
      <c r="V44" s="335">
        <v>221.12680764700002</v>
      </c>
      <c r="W44" s="335">
        <v>209.180241655</v>
      </c>
      <c r="X44" s="335">
        <v>280.81457746000001</v>
      </c>
      <c r="Y44" s="335">
        <v>334.13603821999999</v>
      </c>
      <c r="Z44" s="335">
        <v>339.67277781899998</v>
      </c>
      <c r="AA44" s="335">
        <v>337.03627542200002</v>
      </c>
      <c r="AB44" s="334">
        <v>350.11968910600007</v>
      </c>
      <c r="AC44" s="334">
        <v>342.38578089209096</v>
      </c>
      <c r="AD44" s="334">
        <v>362.60800901191328</v>
      </c>
      <c r="AE44" s="334">
        <v>372.01457987559957</v>
      </c>
    </row>
    <row r="45" spans="3:31" ht="14.15" customHeight="1">
      <c r="C45" s="333" t="s">
        <v>213</v>
      </c>
      <c r="D45" s="335">
        <v>56.569020182000003</v>
      </c>
      <c r="E45" s="335">
        <v>48.274763553</v>
      </c>
      <c r="F45" s="335">
        <v>49.307163152000001</v>
      </c>
      <c r="G45" s="335">
        <v>63.813636668000001</v>
      </c>
      <c r="H45" s="335">
        <v>74.692215554000001</v>
      </c>
      <c r="I45" s="335">
        <v>92.531096869999999</v>
      </c>
      <c r="J45" s="335">
        <v>122.04194912</v>
      </c>
      <c r="K45" s="335">
        <v>174.707087626</v>
      </c>
      <c r="L45" s="335">
        <v>129.39761152299999</v>
      </c>
      <c r="M45" s="335">
        <v>183.336964846</v>
      </c>
      <c r="N45" s="335">
        <v>227.96975670099999</v>
      </c>
      <c r="O45" s="335">
        <v>225.16642606900001</v>
      </c>
      <c r="P45" s="335">
        <v>241.50088645899999</v>
      </c>
      <c r="Q45" s="335">
        <v>230.82301879599999</v>
      </c>
      <c r="R45" s="335">
        <v>173.10425907699999</v>
      </c>
      <c r="S45" s="335">
        <v>139.32135765300001</v>
      </c>
      <c r="T45" s="335">
        <v>158.95144400300001</v>
      </c>
      <c r="U45" s="335">
        <v>185.32198350199997</v>
      </c>
      <c r="V45" s="335">
        <v>185.92796758</v>
      </c>
      <c r="W45" s="335">
        <v>158.78682487899999</v>
      </c>
      <c r="X45" s="335">
        <v>219.40804918000001</v>
      </c>
      <c r="Y45" s="335">
        <v>272.61068694599999</v>
      </c>
      <c r="Z45" s="335">
        <v>240.83462422800002</v>
      </c>
      <c r="AA45" s="335">
        <v>262.48414630800005</v>
      </c>
      <c r="AB45" s="334">
        <v>284.22683476799989</v>
      </c>
      <c r="AC45" s="334">
        <v>277.38686987877804</v>
      </c>
      <c r="AD45" s="334">
        <v>288.77524360502684</v>
      </c>
      <c r="AE45" s="334">
        <v>290.77083771383423</v>
      </c>
    </row>
    <row r="46" spans="3:31" ht="14.15" customHeight="1">
      <c r="C46" s="333" t="s">
        <v>212</v>
      </c>
      <c r="D46" s="332">
        <v>-4.4481277675291392E-2</v>
      </c>
      <c r="E46" s="332">
        <v>-1.8514120730035864E-2</v>
      </c>
      <c r="F46" s="332">
        <v>3.9201255099448632E-3</v>
      </c>
      <c r="G46" s="332">
        <v>1.338529501336088E-2</v>
      </c>
      <c r="H46" s="332">
        <v>1.3092985284308535E-2</v>
      </c>
      <c r="I46" s="332">
        <v>9.731458991268125E-3</v>
      </c>
      <c r="J46" s="332">
        <v>-1.9714176043610083E-3</v>
      </c>
      <c r="K46" s="332">
        <v>-2.102695608405112E-2</v>
      </c>
      <c r="L46" s="332">
        <v>-1.7534374467448169E-2</v>
      </c>
      <c r="M46" s="332">
        <v>-3.9243235135655564E-2</v>
      </c>
      <c r="N46" s="332">
        <v>-3.1966640422219403E-2</v>
      </c>
      <c r="O46" s="332">
        <v>-3.7619779974488017E-2</v>
      </c>
      <c r="P46" s="332">
        <v>-3.5805390127711431E-2</v>
      </c>
      <c r="Q46" s="332">
        <v>-4.5010253738871998E-2</v>
      </c>
      <c r="R46" s="332">
        <v>-3.5302312547721031E-2</v>
      </c>
      <c r="S46" s="332">
        <v>-1.6959196074747773E-2</v>
      </c>
      <c r="T46" s="332">
        <v>-1.2244950671030468E-2</v>
      </c>
      <c r="U46" s="332">
        <v>-2.808576302372701E-2</v>
      </c>
      <c r="V46" s="332">
        <v>-3.4151810745960597E-2</v>
      </c>
      <c r="W46" s="332">
        <v>-1.6416785083800452E-2</v>
      </c>
      <c r="X46" s="332">
        <v>-2.3584389358716259E-2</v>
      </c>
      <c r="Y46" s="332">
        <v>-2.1500646529392715E-2</v>
      </c>
      <c r="Z46" s="332">
        <v>-1.2356612683294898E-2</v>
      </c>
      <c r="AA46" s="332">
        <v>-3.0374506156982867E-2</v>
      </c>
      <c r="AB46" s="331">
        <v>-3.5000000000000003E-2</v>
      </c>
      <c r="AC46" s="331">
        <v>-3.1E-2</v>
      </c>
      <c r="AD46" s="331">
        <v>-3.0413257728861665E-2</v>
      </c>
      <c r="AE46" s="331">
        <v>-2.9572427213893932E-2</v>
      </c>
    </row>
    <row r="47" spans="3:31" ht="14.15" customHeight="1" thickBot="1">
      <c r="C47" s="330" t="s">
        <v>211</v>
      </c>
      <c r="D47" s="329">
        <v>4.1496224988979688E-2</v>
      </c>
      <c r="E47" s="329">
        <v>3.2550656375913693E-2</v>
      </c>
      <c r="F47" s="329">
        <v>1.81315578384426E-2</v>
      </c>
      <c r="G47" s="329">
        <v>2.7144659607659549E-2</v>
      </c>
      <c r="H47" s="329">
        <v>1.7344039109111233E-2</v>
      </c>
      <c r="I47" s="329">
        <v>1.7529007700273189E-2</v>
      </c>
      <c r="J47" s="329">
        <v>3.1910893917023231E-2</v>
      </c>
      <c r="K47" s="329">
        <v>2.9942927853072218E-2</v>
      </c>
      <c r="L47" s="329">
        <v>1.8884212156662545E-2</v>
      </c>
      <c r="M47" s="329">
        <v>3.7321422385995937E-2</v>
      </c>
      <c r="N47" s="329">
        <v>3.9207731746105527E-2</v>
      </c>
      <c r="O47" s="329">
        <v>3.7582923653028566E-2</v>
      </c>
      <c r="P47" s="329">
        <v>3.0469995537709637E-2</v>
      </c>
      <c r="Q47" s="329">
        <v>3.5732216093521806E-2</v>
      </c>
      <c r="R47" s="329">
        <v>3.5964279174056778E-2</v>
      </c>
      <c r="S47" s="329">
        <v>4.1318626886891925E-2</v>
      </c>
      <c r="T47" s="329">
        <v>3.3386461478526669E-2</v>
      </c>
      <c r="U47" s="329">
        <v>4.0797650789927975E-2</v>
      </c>
      <c r="V47" s="329">
        <v>3.6942450328840803E-2</v>
      </c>
      <c r="W47" s="329">
        <v>3.0287338194280145E-2</v>
      </c>
      <c r="X47" s="329">
        <v>2.7781424956094421E-2</v>
      </c>
      <c r="Y47" s="329">
        <v>4.7412603335001378E-2</v>
      </c>
      <c r="Z47" s="329">
        <v>2.8281452786887321E-2</v>
      </c>
      <c r="AA47" s="329">
        <v>3.2122398827266571E-2</v>
      </c>
      <c r="AB47" s="328">
        <v>3.7530042084398821E-2</v>
      </c>
      <c r="AC47" s="328">
        <v>3.7401161949712346E-2</v>
      </c>
      <c r="AD47" s="328">
        <v>4.1360263658596574E-2</v>
      </c>
      <c r="AE47" s="328">
        <v>4.0467022078227666E-2</v>
      </c>
    </row>
    <row r="48" spans="3:31" ht="27" customHeight="1" thickTop="1">
      <c r="C48" s="545"/>
      <c r="D48" s="545"/>
      <c r="E48" s="545"/>
      <c r="F48" s="545"/>
      <c r="G48" s="545"/>
      <c r="H48" s="545"/>
      <c r="I48" s="545"/>
      <c r="J48" s="545"/>
      <c r="K48" s="545"/>
      <c r="L48" s="545"/>
      <c r="M48" s="545"/>
      <c r="N48" s="545"/>
      <c r="O48" s="545"/>
      <c r="P48" s="545"/>
      <c r="Q48" s="545"/>
      <c r="R48" s="545"/>
      <c r="S48" s="545"/>
      <c r="T48" s="545"/>
      <c r="U48" s="545"/>
      <c r="V48" s="545"/>
      <c r="W48" s="545"/>
      <c r="X48" s="545"/>
      <c r="Y48" s="545"/>
      <c r="Z48" s="545"/>
      <c r="AA48" s="545"/>
      <c r="AB48" s="545"/>
      <c r="AC48" s="1"/>
      <c r="AD48" s="1"/>
    </row>
  </sheetData>
  <mergeCells count="4">
    <mergeCell ref="V1:W1"/>
    <mergeCell ref="X1:Y1"/>
    <mergeCell ref="Z1:AA1"/>
    <mergeCell ref="C48:AB48"/>
  </mergeCells>
  <printOptions horizontalCentered="1"/>
  <pageMargins left="0.35433070866141736" right="0.23622047244094491" top="0.78740157480314965" bottom="0.51181102362204722" header="0.51181102362204722" footer="0.51181102362204722"/>
  <pageSetup paperSize="9" scale="72" orientation="landscape" r:id="rId1"/>
  <headerFooter alignWithMargins="0">
    <oddFooter>&amp;L&amp;1#&amp;"Calibri"&amp;10&amp;K000000Confidencial | Compartilhamento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7C516-6A03-4167-95CD-D31ED555052F}">
  <sheetPr codeName="Sheet10"/>
  <dimension ref="A1:HS113"/>
  <sheetViews>
    <sheetView zoomScale="85" zoomScaleNormal="70" zoomScaleSheetLayoutView="55" workbookViewId="0">
      <pane xSplit="2" ySplit="2" topLeftCell="C74" activePane="bottomRight" state="frozen"/>
      <selection activeCell="Y13" sqref="Y13"/>
      <selection pane="topRight" activeCell="Y13" sqref="Y13"/>
      <selection pane="bottomLeft" activeCell="Y13" sqref="Y13"/>
      <selection pane="bottomRight" activeCell="A96" sqref="A96"/>
    </sheetView>
  </sheetViews>
  <sheetFormatPr defaultColWidth="11.453125" defaultRowHeight="15.5"/>
  <cols>
    <col min="1" max="1" width="14.1796875" style="195" bestFit="1" customWidth="1"/>
    <col min="2" max="2" width="14.1796875" style="14" bestFit="1" customWidth="1"/>
    <col min="3" max="3" width="16.453125" style="15" customWidth="1"/>
    <col min="4" max="7" width="16.453125" style="14" customWidth="1"/>
    <col min="8" max="8" width="16.453125" style="16" customWidth="1"/>
    <col min="9" max="9" width="16.453125" style="14" customWidth="1"/>
    <col min="10" max="10" width="16.453125" style="16" customWidth="1"/>
    <col min="11" max="11" width="16.453125" style="17" customWidth="1"/>
    <col min="12" max="12" width="16.453125" style="15" customWidth="1"/>
    <col min="13" max="14" width="16.453125" style="14" customWidth="1"/>
    <col min="15" max="40" width="11.453125" style="14" customWidth="1"/>
    <col min="41" max="69" width="11.453125" style="11" customWidth="1"/>
    <col min="70" max="215" width="11.453125" style="11"/>
    <col min="216" max="16384" width="11.453125" style="14"/>
  </cols>
  <sheetData>
    <row r="1" spans="1:227">
      <c r="A1" s="250"/>
      <c r="B1" s="249"/>
      <c r="C1" s="554" t="s">
        <v>0</v>
      </c>
      <c r="D1" s="555"/>
      <c r="E1" s="555"/>
      <c r="F1" s="555"/>
      <c r="G1" s="555"/>
      <c r="H1" s="557" t="s">
        <v>200</v>
      </c>
      <c r="I1" s="558"/>
      <c r="J1" s="554" t="s">
        <v>1</v>
      </c>
      <c r="K1" s="556"/>
      <c r="L1" s="554" t="s">
        <v>2</v>
      </c>
      <c r="M1" s="555"/>
      <c r="N1" s="555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  <c r="HD1" s="14"/>
      <c r="HE1" s="14"/>
      <c r="HF1" s="14"/>
      <c r="HG1" s="14"/>
    </row>
    <row r="2" spans="1:227">
      <c r="A2" s="250"/>
      <c r="B2" s="249"/>
      <c r="C2" s="45" t="s">
        <v>3</v>
      </c>
      <c r="D2" s="47" t="s">
        <v>4</v>
      </c>
      <c r="E2" s="47" t="s">
        <v>5</v>
      </c>
      <c r="F2" s="47" t="s">
        <v>6</v>
      </c>
      <c r="G2" s="47" t="s">
        <v>7</v>
      </c>
      <c r="H2" s="45" t="s">
        <v>8</v>
      </c>
      <c r="I2" s="46" t="s">
        <v>9</v>
      </c>
      <c r="J2" s="45" t="s">
        <v>8</v>
      </c>
      <c r="K2" s="46" t="s">
        <v>9</v>
      </c>
      <c r="L2" s="45" t="s">
        <v>206</v>
      </c>
      <c r="M2" s="44" t="s">
        <v>11</v>
      </c>
      <c r="N2" s="46" t="s">
        <v>6</v>
      </c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</row>
    <row r="3" spans="1:227">
      <c r="A3" s="48">
        <v>37316</v>
      </c>
      <c r="B3" s="49" t="s">
        <v>12</v>
      </c>
      <c r="C3" s="190">
        <v>17079137.484999999</v>
      </c>
      <c r="D3" s="185"/>
      <c r="E3" s="185"/>
      <c r="F3" s="185"/>
      <c r="G3" s="185">
        <v>-7.6484737807862579E-3</v>
      </c>
      <c r="H3" s="248"/>
      <c r="I3" s="248"/>
      <c r="J3" s="186">
        <v>9.0350000000000001</v>
      </c>
      <c r="K3" s="186">
        <v>9.0912500000000005</v>
      </c>
      <c r="L3" s="100">
        <v>51.127948444495999</v>
      </c>
      <c r="M3" s="101"/>
      <c r="N3" s="247"/>
      <c r="O3" s="215"/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215"/>
      <c r="AP3" s="215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</row>
    <row r="4" spans="1:227">
      <c r="A4" s="48">
        <v>37408</v>
      </c>
      <c r="B4" s="49" t="s">
        <v>13</v>
      </c>
      <c r="C4" s="152">
        <v>18016798.149999999</v>
      </c>
      <c r="D4" s="151"/>
      <c r="E4" s="151"/>
      <c r="F4" s="151"/>
      <c r="G4" s="151">
        <v>1.25580340700997E-2</v>
      </c>
      <c r="H4" s="157"/>
      <c r="I4" s="157"/>
      <c r="J4" s="73">
        <v>9.9465000000000003</v>
      </c>
      <c r="K4" s="232">
        <v>9.67075</v>
      </c>
      <c r="L4" s="73">
        <v>51.762586176958997</v>
      </c>
      <c r="M4" s="54">
        <f t="shared" ref="M4:M35" si="0">L4/L3-1</f>
        <v>1.2412736121261592E-2</v>
      </c>
      <c r="N4" s="218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215"/>
      <c r="AP4" s="215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</row>
    <row r="5" spans="1:227">
      <c r="A5" s="48">
        <v>37500</v>
      </c>
      <c r="B5" s="49" t="s">
        <v>14</v>
      </c>
      <c r="C5" s="152">
        <v>17828003.405000001</v>
      </c>
      <c r="D5" s="151"/>
      <c r="E5" s="151"/>
      <c r="F5" s="151"/>
      <c r="G5" s="151">
        <v>8.9008739149303295E-3</v>
      </c>
      <c r="H5" s="157"/>
      <c r="I5" s="157"/>
      <c r="J5" s="73">
        <v>10.2065</v>
      </c>
      <c r="K5" s="232">
        <v>10.038</v>
      </c>
      <c r="L5" s="73">
        <v>52.421983564994001</v>
      </c>
      <c r="M5" s="54">
        <f t="shared" si="0"/>
        <v>1.2738880275045439E-2</v>
      </c>
      <c r="N5" s="218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215"/>
      <c r="AP5" s="215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</row>
    <row r="6" spans="1:227">
      <c r="A6" s="56">
        <v>37591</v>
      </c>
      <c r="B6" s="57" t="s">
        <v>15</v>
      </c>
      <c r="C6" s="154">
        <v>17834460.010000002</v>
      </c>
      <c r="D6" s="153"/>
      <c r="E6" s="153"/>
      <c r="F6" s="153"/>
      <c r="G6" s="153">
        <v>2.1110431185786815E-3</v>
      </c>
      <c r="H6" s="148"/>
      <c r="I6" s="148"/>
      <c r="J6" s="147">
        <v>10.37</v>
      </c>
      <c r="K6" s="217">
        <v>10.286249999999999</v>
      </c>
      <c r="L6" s="147">
        <v>53.309929803065003</v>
      </c>
      <c r="M6" s="60">
        <f t="shared" si="0"/>
        <v>1.6938432651448787E-2</v>
      </c>
      <c r="N6" s="216"/>
      <c r="O6" s="215"/>
      <c r="P6" s="215"/>
      <c r="Q6" s="215"/>
      <c r="R6" s="215"/>
      <c r="S6" s="215"/>
      <c r="T6" s="215"/>
      <c r="U6" s="215"/>
      <c r="V6" s="215"/>
      <c r="W6" s="215"/>
      <c r="X6" s="215"/>
      <c r="Y6" s="215"/>
      <c r="Z6" s="215"/>
      <c r="AA6" s="215"/>
      <c r="AB6" s="215"/>
      <c r="AC6" s="215"/>
      <c r="AD6" s="215"/>
      <c r="AE6" s="215"/>
      <c r="AF6" s="215"/>
      <c r="AG6" s="215"/>
      <c r="AH6" s="215"/>
      <c r="AI6" s="215"/>
      <c r="AJ6" s="215"/>
      <c r="AK6" s="215"/>
      <c r="AL6" s="215"/>
      <c r="AM6" s="215"/>
      <c r="AN6" s="215"/>
      <c r="AO6" s="215"/>
      <c r="AP6" s="215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</row>
    <row r="7" spans="1:227" ht="15.75" customHeight="1">
      <c r="A7" s="48">
        <v>37681</v>
      </c>
      <c r="B7" s="49" t="s">
        <v>16</v>
      </c>
      <c r="C7" s="152">
        <v>17609605.877999999</v>
      </c>
      <c r="D7" s="151"/>
      <c r="E7" s="151"/>
      <c r="F7" s="151">
        <f t="shared" ref="F7:F38" si="1">C7/C3-1</f>
        <v>3.105943689872448E-2</v>
      </c>
      <c r="G7" s="151">
        <v>-4.8952100827304168E-4</v>
      </c>
      <c r="H7" s="157"/>
      <c r="I7" s="157"/>
      <c r="J7" s="73">
        <v>10.77</v>
      </c>
      <c r="K7" s="232">
        <v>10.838149999999999</v>
      </c>
      <c r="L7" s="73">
        <v>54.012930412785998</v>
      </c>
      <c r="M7" s="54">
        <f t="shared" si="0"/>
        <v>1.3187048122516476E-2</v>
      </c>
      <c r="N7" s="218">
        <f t="shared" ref="N7:N38" si="2">L7/L3-1</f>
        <v>5.6426710948942249E-2</v>
      </c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 t="s">
        <v>155</v>
      </c>
    </row>
    <row r="8" spans="1:227" ht="15.75" customHeight="1">
      <c r="A8" s="48">
        <v>37773</v>
      </c>
      <c r="B8" s="49" t="s">
        <v>17</v>
      </c>
      <c r="C8" s="152">
        <v>18082663.850000001</v>
      </c>
      <c r="D8" s="151"/>
      <c r="E8" s="151"/>
      <c r="F8" s="151">
        <f t="shared" si="1"/>
        <v>3.655793857023637E-3</v>
      </c>
      <c r="G8" s="151">
        <v>8.2877989958474174E-4</v>
      </c>
      <c r="H8" s="157"/>
      <c r="I8" s="157"/>
      <c r="J8" s="73">
        <v>10.457000000000001</v>
      </c>
      <c r="K8" s="232">
        <v>10.3735</v>
      </c>
      <c r="L8" s="73">
        <v>53.975112399147001</v>
      </c>
      <c r="M8" s="54">
        <f t="shared" si="0"/>
        <v>-7.0016592971311464E-4</v>
      </c>
      <c r="N8" s="218">
        <f t="shared" si="2"/>
        <v>4.2743734144660372E-2</v>
      </c>
      <c r="O8" s="215"/>
      <c r="P8" s="215"/>
      <c r="Q8" s="215"/>
      <c r="R8" s="215"/>
      <c r="S8" s="215"/>
      <c r="T8" s="215"/>
      <c r="U8" s="215"/>
      <c r="V8" s="215"/>
      <c r="W8" s="215"/>
      <c r="X8" s="215"/>
      <c r="Y8" s="215"/>
      <c r="Z8" s="215"/>
      <c r="AA8" s="215"/>
      <c r="AB8" s="215"/>
      <c r="AC8" s="215"/>
      <c r="AD8" s="215"/>
      <c r="AE8" s="215"/>
      <c r="AF8" s="215"/>
      <c r="AG8" s="215"/>
      <c r="AH8" s="215"/>
      <c r="AI8" s="215"/>
      <c r="AJ8" s="215"/>
      <c r="AK8" s="215"/>
      <c r="AL8" s="215"/>
      <c r="AM8" s="215"/>
      <c r="AN8" s="215"/>
      <c r="AO8" s="215"/>
      <c r="AP8" s="215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 t="s">
        <v>154</v>
      </c>
    </row>
    <row r="9" spans="1:227" ht="15.75" customHeight="1">
      <c r="A9" s="48">
        <v>37865</v>
      </c>
      <c r="B9" s="49" t="s">
        <v>18</v>
      </c>
      <c r="C9" s="152">
        <v>17859147.302000001</v>
      </c>
      <c r="D9" s="151"/>
      <c r="E9" s="151"/>
      <c r="F9" s="151">
        <f t="shared" si="1"/>
        <v>1.7469088541492983E-3</v>
      </c>
      <c r="G9" s="151">
        <v>1.2855540557441536E-3</v>
      </c>
      <c r="H9" s="157"/>
      <c r="I9" s="157"/>
      <c r="J9" s="73">
        <v>10.986000000000001</v>
      </c>
      <c r="K9" s="232">
        <v>10.7944</v>
      </c>
      <c r="L9" s="73">
        <v>54.538238163896999</v>
      </c>
      <c r="M9" s="54">
        <f t="shared" si="0"/>
        <v>1.0433063308616708E-2</v>
      </c>
      <c r="N9" s="218">
        <f t="shared" si="2"/>
        <v>4.0369601739301153E-2</v>
      </c>
      <c r="O9" s="215"/>
      <c r="P9" s="215"/>
      <c r="Q9" s="215"/>
      <c r="R9" s="215"/>
      <c r="S9" s="215"/>
      <c r="T9" s="215"/>
      <c r="U9" s="215"/>
      <c r="V9" s="215"/>
      <c r="W9" s="215"/>
      <c r="X9" s="215"/>
      <c r="Y9" s="215"/>
      <c r="Z9" s="215"/>
      <c r="AA9" s="215"/>
      <c r="AB9" s="215"/>
      <c r="AC9" s="215"/>
      <c r="AD9" s="215"/>
      <c r="AE9" s="215"/>
      <c r="AF9" s="215"/>
      <c r="AG9" s="215"/>
      <c r="AH9" s="215"/>
      <c r="AI9" s="215"/>
      <c r="AJ9" s="215"/>
      <c r="AK9" s="215"/>
      <c r="AL9" s="215"/>
      <c r="AM9" s="215"/>
      <c r="AN9" s="215"/>
      <c r="AO9" s="215"/>
      <c r="AP9" s="215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 t="s">
        <v>153</v>
      </c>
    </row>
    <row r="10" spans="1:227" s="213" customFormat="1" ht="15.75" customHeight="1">
      <c r="A10" s="56">
        <v>37956</v>
      </c>
      <c r="B10" s="57" t="s">
        <v>19</v>
      </c>
      <c r="C10" s="154">
        <v>18045854.589000002</v>
      </c>
      <c r="D10" s="153">
        <f t="shared" ref="D10:D41" ca="1" si="3">AVERAGE(OFFSET($C$1,MATCH(EDATE(A10,0),$A$1:$A$300,0)-1,,IF(MONTH($A10)=3,-1,IF(MONTH($A10)=6,-2,IF(MONTH($A10)=9,-3,-4)))))/AVERAGE(OFFSET($C$1,MATCH(EDATE(A10,-12),$A$1:$A$300,0)-1,,IF(MONTH($A10)=3,-1,IF(MONTH($A10)=6,-2,IF(MONTH($A10)=9,-3,-4)))))-1</f>
        <v>1.1855448685423653E-2</v>
      </c>
      <c r="E10" s="153">
        <f t="shared" ref="E10:E41" si="4">AVERAGE(C7:C10)/AVERAGE(C3:C6)-1</f>
        <v>1.1855448685423653E-2</v>
      </c>
      <c r="F10" s="153">
        <f t="shared" si="1"/>
        <v>1.1853152766131858E-2</v>
      </c>
      <c r="G10" s="153">
        <v>8.7628832176780413E-3</v>
      </c>
      <c r="H10" s="148"/>
      <c r="I10" s="148"/>
      <c r="J10" s="147">
        <v>11.2285</v>
      </c>
      <c r="K10" s="217">
        <v>11.123000000000001</v>
      </c>
      <c r="L10" s="147">
        <v>55.429810786837997</v>
      </c>
      <c r="M10" s="60">
        <f t="shared" si="0"/>
        <v>1.6347660888158311E-2</v>
      </c>
      <c r="N10" s="216">
        <f t="shared" si="2"/>
        <v>3.9765218067331132E-2</v>
      </c>
      <c r="O10" s="215"/>
      <c r="P10" s="215"/>
      <c r="Q10"/>
      <c r="R10"/>
      <c r="S10"/>
      <c r="T10" s="215"/>
      <c r="U10" s="215"/>
      <c r="V10" s="215"/>
      <c r="W10" s="215"/>
      <c r="X10" s="215"/>
      <c r="Y10" s="215"/>
      <c r="Z10" s="215"/>
      <c r="AA10" s="215"/>
      <c r="AB10" s="215"/>
      <c r="AC10" s="215"/>
      <c r="AD10" s="215"/>
      <c r="AE10" s="215"/>
      <c r="AF10" s="215"/>
      <c r="AG10" s="215"/>
      <c r="AH10" s="215"/>
      <c r="AI10" s="215"/>
      <c r="AJ10" s="215"/>
      <c r="AK10" s="215"/>
      <c r="AL10" s="215"/>
      <c r="AM10" s="215"/>
      <c r="AN10" s="215"/>
      <c r="AO10" s="215"/>
      <c r="AP10" s="215"/>
      <c r="HG10" s="213" t="s">
        <v>152</v>
      </c>
    </row>
    <row r="11" spans="1:227" ht="15.75" customHeight="1">
      <c r="A11" s="48">
        <v>38047</v>
      </c>
      <c r="B11" s="49" t="s">
        <v>20</v>
      </c>
      <c r="C11" s="152">
        <v>18185015.464000002</v>
      </c>
      <c r="D11" s="151">
        <f t="shared" ca="1" si="3"/>
        <v>3.2675892350258362E-2</v>
      </c>
      <c r="E11" s="151">
        <f t="shared" si="4"/>
        <v>1.2397640665377185E-2</v>
      </c>
      <c r="F11" s="151">
        <f t="shared" si="1"/>
        <v>3.2675892350258362E-2</v>
      </c>
      <c r="G11" s="151">
        <v>1.4403173687637993E-2</v>
      </c>
      <c r="H11" s="157"/>
      <c r="I11" s="157"/>
      <c r="J11" s="73">
        <v>11.1251</v>
      </c>
      <c r="K11" s="232">
        <v>11.093250000000001</v>
      </c>
      <c r="L11" s="73">
        <v>56.298070935616998</v>
      </c>
      <c r="M11" s="54">
        <f t="shared" si="0"/>
        <v>1.566413697708624E-2</v>
      </c>
      <c r="N11" s="218">
        <f t="shared" si="2"/>
        <v>4.2307286521341192E-2</v>
      </c>
      <c r="O11" s="215"/>
      <c r="P11" s="215"/>
      <c r="Q11" s="215"/>
      <c r="R11" s="215"/>
      <c r="S11" s="215"/>
      <c r="T11" s="215"/>
      <c r="U11" s="215"/>
      <c r="V11" s="215"/>
      <c r="W11" s="215"/>
      <c r="X11" s="215"/>
      <c r="Y11" s="215"/>
      <c r="Z11" s="215"/>
      <c r="AA11" s="215"/>
      <c r="AB11" s="215"/>
      <c r="AC11" s="215"/>
      <c r="AD11" s="215"/>
      <c r="AE11" s="215"/>
      <c r="AF11" s="215"/>
      <c r="AG11" s="215"/>
      <c r="AH11" s="215"/>
      <c r="AI11" s="215"/>
      <c r="AJ11" s="215"/>
      <c r="AK11" s="215"/>
      <c r="AL11" s="215"/>
      <c r="AM11" s="215"/>
      <c r="AN11" s="215"/>
      <c r="AO11" s="215"/>
      <c r="AP11" s="215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 t="s">
        <v>151</v>
      </c>
    </row>
    <row r="12" spans="1:227" ht="15.75" customHeight="1">
      <c r="A12" s="48">
        <v>38139</v>
      </c>
      <c r="B12" s="49" t="s">
        <v>21</v>
      </c>
      <c r="C12" s="152">
        <v>18770260.284000002</v>
      </c>
      <c r="D12" s="151">
        <f t="shared" ca="1" si="3"/>
        <v>3.5385982164345187E-2</v>
      </c>
      <c r="E12" s="151">
        <f t="shared" si="4"/>
        <v>2.1099434188658117E-2</v>
      </c>
      <c r="F12" s="151">
        <f t="shared" si="1"/>
        <v>3.8025173708020832E-2</v>
      </c>
      <c r="G12" s="151">
        <v>1.1671822538796839E-2</v>
      </c>
      <c r="H12" s="157"/>
      <c r="I12" s="157"/>
      <c r="J12" s="73">
        <v>11.486499999999999</v>
      </c>
      <c r="K12" s="232">
        <v>11.453150000000001</v>
      </c>
      <c r="L12" s="73">
        <v>56.331744509406001</v>
      </c>
      <c r="M12" s="54">
        <f t="shared" si="0"/>
        <v>5.981301531186034E-4</v>
      </c>
      <c r="N12" s="218">
        <f t="shared" si="2"/>
        <v>4.3661458133364528E-2</v>
      </c>
      <c r="O12" s="215"/>
      <c r="P12" s="215"/>
      <c r="Q12" s="215"/>
      <c r="R12" s="215"/>
      <c r="S12" s="215"/>
      <c r="T12" s="215"/>
      <c r="U12" s="215"/>
      <c r="V12" s="215"/>
      <c r="W12" s="215"/>
      <c r="X12" s="215"/>
      <c r="Y12" s="215"/>
      <c r="Z12" s="215"/>
      <c r="AA12" s="215"/>
      <c r="AB12" s="215"/>
      <c r="AC12" s="215"/>
      <c r="AD12" s="215"/>
      <c r="AE12" s="215"/>
      <c r="AF12" s="215"/>
      <c r="AG12" s="215"/>
      <c r="AH12" s="215"/>
      <c r="AI12" s="215"/>
      <c r="AJ12" s="215"/>
      <c r="AK12" s="215"/>
      <c r="AL12" s="215"/>
      <c r="AM12" s="215"/>
      <c r="AN12" s="215"/>
      <c r="AO12" s="214"/>
      <c r="AP12" s="214"/>
      <c r="HG12" s="11" t="s">
        <v>150</v>
      </c>
    </row>
    <row r="13" spans="1:227" ht="15.75" customHeight="1">
      <c r="A13" s="48">
        <v>38231</v>
      </c>
      <c r="B13" s="49" t="s">
        <v>22</v>
      </c>
      <c r="C13" s="152">
        <v>18461379.993999999</v>
      </c>
      <c r="D13" s="151">
        <f t="shared" ca="1" si="3"/>
        <v>3.4830800293390363E-2</v>
      </c>
      <c r="E13" s="151">
        <f t="shared" si="4"/>
        <v>2.9090253942476663E-2</v>
      </c>
      <c r="F13" s="151">
        <f t="shared" si="1"/>
        <v>3.3721245578872461E-2</v>
      </c>
      <c r="G13" s="151">
        <v>1.9498424948483084E-4</v>
      </c>
      <c r="H13" s="157"/>
      <c r="I13" s="157"/>
      <c r="J13" s="73">
        <v>11.382</v>
      </c>
      <c r="K13" s="232">
        <v>11.3986</v>
      </c>
      <c r="L13" s="73">
        <v>57.297917049664001</v>
      </c>
      <c r="M13" s="54">
        <f t="shared" si="0"/>
        <v>1.7151475578688569E-2</v>
      </c>
      <c r="N13" s="218">
        <f t="shared" si="2"/>
        <v>5.060080740917372E-2</v>
      </c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215"/>
      <c r="AA13" s="215"/>
      <c r="AB13" s="215"/>
      <c r="AC13" s="215"/>
      <c r="AD13" s="215"/>
      <c r="AE13" s="215"/>
      <c r="AF13" s="215"/>
      <c r="AG13" s="215"/>
      <c r="AH13" s="215"/>
      <c r="AI13" s="215"/>
      <c r="AJ13" s="215"/>
      <c r="AK13" s="215"/>
      <c r="AL13" s="215"/>
      <c r="AM13" s="215"/>
      <c r="AN13" s="215"/>
      <c r="AO13" s="214"/>
      <c r="AP13" s="214"/>
      <c r="HG13" s="11" t="s">
        <v>149</v>
      </c>
    </row>
    <row r="14" spans="1:227" s="213" customFormat="1" ht="15.75" customHeight="1">
      <c r="A14" s="56">
        <v>38322</v>
      </c>
      <c r="B14" s="57" t="s">
        <v>23</v>
      </c>
      <c r="C14" s="154">
        <v>18733374.373</v>
      </c>
      <c r="D14" s="153">
        <f t="shared" ca="1" si="3"/>
        <v>3.5654410262786485E-2</v>
      </c>
      <c r="E14" s="153">
        <f t="shared" si="4"/>
        <v>3.5654410262786485E-2</v>
      </c>
      <c r="F14" s="153">
        <f t="shared" si="1"/>
        <v>3.8098488525950991E-2</v>
      </c>
      <c r="G14" s="153">
        <v>1.0175142220667954E-2</v>
      </c>
      <c r="H14" s="148"/>
      <c r="I14" s="148"/>
      <c r="J14" s="147">
        <v>11.147</v>
      </c>
      <c r="K14" s="217">
        <v>11.341650000000001</v>
      </c>
      <c r="L14" s="147">
        <v>58.307088153376</v>
      </c>
      <c r="M14" s="60">
        <f t="shared" si="0"/>
        <v>1.7612701397806241E-2</v>
      </c>
      <c r="N14" s="216">
        <f t="shared" si="2"/>
        <v>5.1908482560095948E-2</v>
      </c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5"/>
      <c r="AC14" s="215"/>
      <c r="AD14" s="215"/>
      <c r="AE14" s="215"/>
      <c r="AF14" s="215"/>
      <c r="AG14" s="215"/>
      <c r="AH14" s="215"/>
      <c r="AI14" s="215"/>
      <c r="AJ14" s="215"/>
      <c r="AK14" s="215"/>
      <c r="AL14" s="215"/>
      <c r="AM14" s="215"/>
      <c r="AN14" s="215"/>
      <c r="AO14" s="214"/>
      <c r="AP14" s="214"/>
      <c r="AQ14" s="243"/>
      <c r="AR14" s="243"/>
      <c r="AS14" s="240"/>
      <c r="AT14" s="242"/>
      <c r="AU14" s="241"/>
      <c r="AV14" s="238"/>
      <c r="AW14" s="238"/>
      <c r="AX14" s="238"/>
      <c r="AY14" s="240"/>
      <c r="AZ14" s="239"/>
      <c r="BA14" s="238"/>
      <c r="BB14" s="240"/>
      <c r="BC14" s="239"/>
      <c r="BD14" s="238"/>
      <c r="BE14" s="240"/>
      <c r="BF14" s="240"/>
      <c r="BG14" s="238"/>
      <c r="BH14" s="244"/>
      <c r="BI14" s="238"/>
      <c r="BJ14" s="240"/>
      <c r="BK14" s="240"/>
      <c r="BL14" s="246"/>
      <c r="BM14" s="246"/>
      <c r="BN14" s="245"/>
      <c r="BO14" s="12"/>
      <c r="BP14" s="244"/>
      <c r="BQ14" s="243"/>
      <c r="BR14" s="243"/>
      <c r="BS14" s="243"/>
      <c r="BT14" s="240"/>
      <c r="BU14" s="242"/>
      <c r="BV14" s="241"/>
      <c r="BW14" s="238"/>
      <c r="BX14" s="238"/>
      <c r="BY14" s="238"/>
      <c r="BZ14" s="240"/>
      <c r="CA14" s="239"/>
      <c r="CB14" s="238"/>
      <c r="CC14" s="240"/>
      <c r="CD14" s="239"/>
      <c r="CE14" s="238"/>
      <c r="CF14" s="240"/>
      <c r="CG14" s="240"/>
      <c r="CH14" s="238"/>
      <c r="CI14" s="244"/>
      <c r="CJ14" s="238"/>
      <c r="CK14" s="240"/>
      <c r="CL14" s="240"/>
      <c r="CM14" s="246"/>
      <c r="CN14" s="246"/>
      <c r="CO14" s="245"/>
      <c r="CP14" s="12"/>
      <c r="CQ14" s="244"/>
      <c r="CR14" s="243"/>
      <c r="CS14" s="243"/>
      <c r="CT14" s="243"/>
      <c r="CU14" s="240"/>
      <c r="CV14" s="242"/>
      <c r="CW14" s="241"/>
      <c r="CX14" s="238"/>
      <c r="CY14" s="238"/>
      <c r="CZ14" s="238"/>
      <c r="DA14" s="240"/>
      <c r="DB14" s="239"/>
      <c r="DC14" s="238"/>
      <c r="DD14" s="240"/>
      <c r="DE14" s="239"/>
      <c r="DF14" s="238"/>
      <c r="DG14" s="240"/>
      <c r="DH14" s="240"/>
      <c r="DI14" s="238"/>
      <c r="DJ14" s="244"/>
      <c r="DK14" s="238"/>
      <c r="DL14" s="240"/>
      <c r="DM14" s="240"/>
      <c r="DN14" s="246"/>
      <c r="DO14" s="246"/>
      <c r="DP14" s="245"/>
      <c r="DQ14" s="12"/>
      <c r="DR14" s="244"/>
      <c r="DS14" s="243"/>
      <c r="DT14" s="243"/>
      <c r="DU14" s="243"/>
      <c r="DV14" s="240"/>
      <c r="DW14" s="242"/>
      <c r="DX14" s="241"/>
      <c r="DY14" s="238"/>
      <c r="DZ14" s="238"/>
      <c r="EA14" s="238"/>
      <c r="EB14" s="240"/>
      <c r="EC14" s="239"/>
      <c r="ED14" s="238"/>
      <c r="EE14" s="240"/>
      <c r="EF14" s="239"/>
      <c r="EG14" s="238"/>
      <c r="EH14" s="240"/>
      <c r="EI14" s="240"/>
      <c r="EJ14" s="238"/>
      <c r="EK14" s="244"/>
      <c r="EL14" s="238"/>
      <c r="EM14" s="240"/>
      <c r="EN14" s="240"/>
      <c r="EO14" s="246"/>
      <c r="EP14" s="246"/>
      <c r="EQ14" s="245"/>
      <c r="ER14" s="12"/>
      <c r="ES14" s="244"/>
      <c r="ET14" s="243"/>
      <c r="EU14" s="243"/>
      <c r="EV14" s="243"/>
      <c r="EW14" s="240"/>
      <c r="EX14" s="242"/>
      <c r="EY14" s="241"/>
      <c r="EZ14" s="238"/>
      <c r="FA14" s="238"/>
      <c r="FB14" s="238"/>
      <c r="FC14" s="240"/>
      <c r="FD14" s="239"/>
      <c r="FE14" s="238"/>
      <c r="FF14" s="240"/>
      <c r="FG14" s="239"/>
      <c r="FH14" s="238"/>
      <c r="FI14" s="240"/>
      <c r="FJ14" s="240"/>
      <c r="FK14" s="238"/>
      <c r="FL14" s="244"/>
      <c r="FM14" s="238"/>
      <c r="FN14" s="240"/>
      <c r="FO14" s="240"/>
      <c r="FP14" s="246"/>
      <c r="FQ14" s="246"/>
      <c r="FR14" s="245"/>
      <c r="FS14" s="12"/>
      <c r="FT14" s="244"/>
      <c r="FU14" s="243"/>
      <c r="FV14" s="243"/>
      <c r="FW14" s="243"/>
      <c r="FX14" s="240"/>
      <c r="FY14" s="242"/>
      <c r="FZ14" s="241"/>
      <c r="GA14" s="238"/>
      <c r="GB14" s="238"/>
      <c r="GC14" s="238"/>
      <c r="GD14" s="240"/>
      <c r="GE14" s="239"/>
      <c r="GF14" s="238"/>
      <c r="GG14" s="240"/>
      <c r="GH14" s="239"/>
      <c r="GI14" s="238"/>
      <c r="GJ14" s="240"/>
      <c r="GK14" s="240"/>
      <c r="GL14" s="238"/>
      <c r="GM14" s="244"/>
      <c r="GN14" s="238"/>
      <c r="GO14" s="240"/>
      <c r="GP14" s="240"/>
      <c r="GQ14" s="246"/>
      <c r="GR14" s="246"/>
      <c r="GS14" s="245"/>
      <c r="GT14" s="12"/>
      <c r="GU14" s="244"/>
      <c r="GV14" s="243"/>
      <c r="GW14" s="243"/>
      <c r="GX14" s="243"/>
      <c r="GY14" s="240"/>
      <c r="GZ14" s="242"/>
      <c r="HA14" s="241"/>
      <c r="HB14" s="238"/>
      <c r="HC14" s="238"/>
      <c r="HD14" s="238"/>
      <c r="HE14" s="240"/>
      <c r="HF14" s="239"/>
      <c r="HG14" s="238" t="s">
        <v>148</v>
      </c>
      <c r="HH14" s="234"/>
      <c r="HI14" s="237"/>
      <c r="HJ14" s="235"/>
      <c r="HK14" s="234"/>
      <c r="HL14" s="234"/>
      <c r="HM14" s="235"/>
      <c r="HN14" s="236"/>
      <c r="HO14" s="235"/>
      <c r="HP14" s="234"/>
      <c r="HQ14" s="234"/>
      <c r="HR14" s="233"/>
      <c r="HS14" s="233"/>
    </row>
    <row r="15" spans="1:227" ht="15.75" customHeight="1">
      <c r="A15" s="48">
        <v>38412</v>
      </c>
      <c r="B15" s="49" t="s">
        <v>24</v>
      </c>
      <c r="C15" s="152">
        <v>18271688.438999999</v>
      </c>
      <c r="D15" s="151">
        <f t="shared" ca="1" si="3"/>
        <v>4.7661754905614639E-3</v>
      </c>
      <c r="E15" s="151">
        <f t="shared" si="4"/>
        <v>2.8598381694277197E-2</v>
      </c>
      <c r="F15" s="151">
        <f t="shared" si="1"/>
        <v>4.7661754905614639E-3</v>
      </c>
      <c r="G15" s="151">
        <v>1.4240495818842458E-3</v>
      </c>
      <c r="H15" s="157"/>
      <c r="I15" s="157"/>
      <c r="J15" s="73">
        <v>11.170299999999999</v>
      </c>
      <c r="K15" s="232">
        <v>11.178649999999999</v>
      </c>
      <c r="L15" s="73">
        <v>58.767120976834001</v>
      </c>
      <c r="M15" s="54">
        <f t="shared" si="0"/>
        <v>7.8898267436695591E-3</v>
      </c>
      <c r="N15" s="218">
        <f t="shared" si="2"/>
        <v>4.385674322732358E-2</v>
      </c>
      <c r="O15" s="215"/>
      <c r="P15" s="215"/>
      <c r="Q15" s="215"/>
      <c r="R15" s="215"/>
      <c r="S15" s="215"/>
      <c r="T15" s="215"/>
      <c r="U15" s="215"/>
      <c r="V15" s="215"/>
      <c r="W15" s="215"/>
      <c r="X15" s="215"/>
      <c r="Y15" s="215"/>
      <c r="Z15" s="215"/>
      <c r="AA15" s="215"/>
      <c r="AB15" s="215"/>
      <c r="AC15" s="215"/>
      <c r="AD15" s="215"/>
      <c r="AE15" s="215"/>
      <c r="AF15" s="215"/>
      <c r="AG15" s="215"/>
      <c r="AH15" s="215"/>
      <c r="AI15" s="215"/>
      <c r="AJ15" s="215"/>
      <c r="AK15" s="215"/>
      <c r="AL15" s="215"/>
      <c r="AM15" s="215"/>
      <c r="AN15" s="215"/>
      <c r="AO15" s="214"/>
      <c r="AP15" s="214"/>
      <c r="HG15" s="11" t="s">
        <v>147</v>
      </c>
    </row>
    <row r="16" spans="1:227" ht="15.75" customHeight="1">
      <c r="A16" s="48">
        <v>38504</v>
      </c>
      <c r="B16" s="49" t="s">
        <v>25</v>
      </c>
      <c r="C16" s="152">
        <v>19218715.204</v>
      </c>
      <c r="D16" s="151">
        <f t="shared" ca="1" si="3"/>
        <v>1.4480419484597107E-2</v>
      </c>
      <c r="E16" s="151">
        <f t="shared" si="4"/>
        <v>2.5046299988612519E-2</v>
      </c>
      <c r="F16" s="151">
        <f t="shared" si="1"/>
        <v>2.3891779507302147E-2</v>
      </c>
      <c r="G16" s="151">
        <v>1.7155436523177414E-3</v>
      </c>
      <c r="H16" s="157"/>
      <c r="I16" s="157"/>
      <c r="J16" s="73">
        <v>10.749000000000001</v>
      </c>
      <c r="K16" s="232">
        <v>10.898350000000001</v>
      </c>
      <c r="L16" s="73">
        <v>58.771783471665998</v>
      </c>
      <c r="M16" s="54">
        <f t="shared" si="0"/>
        <v>7.9338493268021892E-5</v>
      </c>
      <c r="N16" s="218">
        <f t="shared" si="2"/>
        <v>4.3315522775130288E-2</v>
      </c>
      <c r="O16" s="215"/>
      <c r="P16" s="215"/>
      <c r="Q16" s="215"/>
      <c r="R16" s="215"/>
      <c r="S16" s="215"/>
      <c r="T16" s="215"/>
      <c r="U16" s="215"/>
      <c r="V16" s="215"/>
      <c r="W16" s="215"/>
      <c r="X16" s="215"/>
      <c r="Y16" s="215"/>
      <c r="Z16" s="215"/>
      <c r="AA16" s="215"/>
      <c r="AB16" s="215"/>
      <c r="AC16" s="215"/>
      <c r="AD16" s="215"/>
      <c r="AE16" s="215"/>
      <c r="AF16" s="215"/>
      <c r="AG16" s="215"/>
      <c r="AH16" s="215"/>
      <c r="AI16" s="215"/>
      <c r="AJ16" s="215"/>
      <c r="AK16" s="215"/>
      <c r="AL16" s="215"/>
      <c r="AM16" s="215"/>
      <c r="AN16" s="215"/>
      <c r="AO16" s="214"/>
      <c r="AP16" s="214"/>
      <c r="HG16" s="11" t="s">
        <v>146</v>
      </c>
    </row>
    <row r="17" spans="1:215" ht="15.75" customHeight="1">
      <c r="A17" s="48">
        <v>38596</v>
      </c>
      <c r="B17" s="49" t="s">
        <v>26</v>
      </c>
      <c r="C17" s="152">
        <v>18883270.708999999</v>
      </c>
      <c r="D17" s="151">
        <f t="shared" ca="1" si="3"/>
        <v>1.7269512156336875E-2</v>
      </c>
      <c r="E17" s="151">
        <f t="shared" si="4"/>
        <v>2.238609035534167E-2</v>
      </c>
      <c r="F17" s="151">
        <f t="shared" si="1"/>
        <v>2.2852609888162068E-2</v>
      </c>
      <c r="G17" s="151">
        <v>9.8380775909028273E-3</v>
      </c>
      <c r="H17" s="157"/>
      <c r="I17" s="157"/>
      <c r="J17" s="73">
        <v>10.759</v>
      </c>
      <c r="K17" s="232">
        <v>10.676950000000001</v>
      </c>
      <c r="L17" s="73">
        <v>59.309006487348</v>
      </c>
      <c r="M17" s="54">
        <f t="shared" si="0"/>
        <v>9.1408322829100719E-3</v>
      </c>
      <c r="N17" s="218">
        <f t="shared" si="2"/>
        <v>3.5098822806086449E-2</v>
      </c>
      <c r="O17" s="215"/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5"/>
      <c r="AC17" s="215"/>
      <c r="AD17" s="215"/>
      <c r="AE17" s="215"/>
      <c r="AF17" s="215"/>
      <c r="AG17" s="215"/>
      <c r="AH17" s="215"/>
      <c r="AI17" s="215"/>
      <c r="AJ17" s="215"/>
      <c r="AK17" s="215"/>
      <c r="AL17" s="215"/>
      <c r="AM17" s="215"/>
      <c r="AN17" s="215"/>
      <c r="AO17" s="214"/>
      <c r="AP17" s="214"/>
      <c r="HG17" s="11" t="s">
        <v>145</v>
      </c>
    </row>
    <row r="18" spans="1:215" s="213" customFormat="1" ht="15.75" customHeight="1">
      <c r="A18" s="56">
        <v>38687</v>
      </c>
      <c r="B18" s="57" t="s">
        <v>27</v>
      </c>
      <c r="C18" s="154">
        <v>19343329.136</v>
      </c>
      <c r="D18" s="153">
        <f t="shared" ca="1" si="3"/>
        <v>2.1132471161100952E-2</v>
      </c>
      <c r="E18" s="153">
        <f t="shared" si="4"/>
        <v>2.1132471161100952E-2</v>
      </c>
      <c r="F18" s="153">
        <f t="shared" si="1"/>
        <v>3.2559791463897536E-2</v>
      </c>
      <c r="G18" s="153">
        <v>1.8156270983232581E-2</v>
      </c>
      <c r="H18" s="148"/>
      <c r="I18" s="148"/>
      <c r="J18" s="147">
        <v>10.635</v>
      </c>
      <c r="K18" s="217">
        <v>10.711</v>
      </c>
      <c r="L18" s="147">
        <v>60.250312388501001</v>
      </c>
      <c r="M18" s="60">
        <f t="shared" si="0"/>
        <v>1.587121344468656E-2</v>
      </c>
      <c r="N18" s="216">
        <f t="shared" si="2"/>
        <v>3.3327410039982963E-2</v>
      </c>
      <c r="O18" s="215"/>
      <c r="P18" s="215"/>
      <c r="Q18" s="215"/>
      <c r="R18" s="215"/>
      <c r="S18" s="215"/>
      <c r="T18" s="215"/>
      <c r="U18" s="215"/>
      <c r="V18" s="215"/>
      <c r="W18" s="215"/>
      <c r="X18" s="215"/>
      <c r="Y18" s="215"/>
      <c r="Z18" s="215"/>
      <c r="AA18" s="215"/>
      <c r="AB18" s="215"/>
      <c r="AC18" s="215"/>
      <c r="AD18" s="215"/>
      <c r="AE18" s="215"/>
      <c r="AF18" s="215"/>
      <c r="AG18" s="215"/>
      <c r="AH18" s="215"/>
      <c r="AI18" s="215"/>
      <c r="AJ18" s="215"/>
      <c r="AK18" s="215"/>
      <c r="AL18" s="215"/>
      <c r="AM18" s="215"/>
      <c r="AN18" s="215"/>
      <c r="AO18" s="214"/>
      <c r="AP18" s="214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 t="s">
        <v>144</v>
      </c>
    </row>
    <row r="19" spans="1:215" ht="15.75" customHeight="1">
      <c r="A19" s="48">
        <v>38777</v>
      </c>
      <c r="B19" s="49" t="s">
        <v>28</v>
      </c>
      <c r="C19" s="152">
        <v>19362570.756000001</v>
      </c>
      <c r="D19" s="151">
        <f t="shared" ca="1" si="3"/>
        <v>5.9703421533368939E-2</v>
      </c>
      <c r="E19" s="151">
        <f t="shared" si="4"/>
        <v>3.4634925959506457E-2</v>
      </c>
      <c r="F19" s="151">
        <f t="shared" si="1"/>
        <v>5.9703421533368939E-2</v>
      </c>
      <c r="G19" s="151">
        <v>1.9936160196632136E-2</v>
      </c>
      <c r="H19" s="157"/>
      <c r="I19" s="157"/>
      <c r="J19" s="73">
        <v>10.874000000000001</v>
      </c>
      <c r="K19" s="219">
        <v>10.661899999999999</v>
      </c>
      <c r="L19" s="73">
        <v>60.772511809722999</v>
      </c>
      <c r="M19" s="54">
        <f t="shared" si="0"/>
        <v>8.6671653726009268E-3</v>
      </c>
      <c r="N19" s="218">
        <f t="shared" si="2"/>
        <v>3.4124367495891539E-2</v>
      </c>
      <c r="O19" s="215"/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15"/>
      <c r="AA19" s="215"/>
      <c r="AB19" s="215"/>
      <c r="AC19" s="215"/>
      <c r="AD19" s="215"/>
      <c r="AE19" s="215"/>
      <c r="AF19" s="215"/>
      <c r="AG19" s="215"/>
      <c r="AH19" s="215"/>
      <c r="AI19" s="215"/>
      <c r="AJ19" s="215"/>
      <c r="AK19" s="215"/>
      <c r="AL19" s="215"/>
      <c r="AM19" s="215"/>
      <c r="AN19" s="215"/>
      <c r="AO19" s="214"/>
      <c r="AP19" s="214"/>
      <c r="HG19" s="11" t="s">
        <v>143</v>
      </c>
    </row>
    <row r="20" spans="1:215" ht="15.75" customHeight="1">
      <c r="A20" s="48">
        <v>38869</v>
      </c>
      <c r="B20" s="49" t="s">
        <v>29</v>
      </c>
      <c r="C20" s="152">
        <v>20116112.951000001</v>
      </c>
      <c r="D20" s="151">
        <f t="shared" ca="1" si="3"/>
        <v>5.3034373354132747E-2</v>
      </c>
      <c r="E20" s="151">
        <f t="shared" si="4"/>
        <v>4.0438095365556093E-2</v>
      </c>
      <c r="F20" s="151">
        <f t="shared" si="1"/>
        <v>4.6693951051068439E-2</v>
      </c>
      <c r="G20" s="151">
        <v>8.0737772784271744E-3</v>
      </c>
      <c r="H20" s="157"/>
      <c r="I20" s="157"/>
      <c r="J20" s="73">
        <v>11.346299999999999</v>
      </c>
      <c r="K20" s="219">
        <v>11.203799999999999</v>
      </c>
      <c r="L20" s="73">
        <v>60.642998064380002</v>
      </c>
      <c r="M20" s="54">
        <f t="shared" si="0"/>
        <v>-2.1311237841954433E-3</v>
      </c>
      <c r="N20" s="218">
        <f t="shared" si="2"/>
        <v>3.1838655936247351E-2</v>
      </c>
      <c r="O20" s="215"/>
      <c r="P20" s="215"/>
      <c r="Q20" s="215"/>
      <c r="R20" s="215"/>
      <c r="S20" s="215"/>
      <c r="T20" s="215"/>
      <c r="U20" s="215"/>
      <c r="V20" s="215"/>
      <c r="W20" s="215"/>
      <c r="X20" s="215"/>
      <c r="Y20" s="215"/>
      <c r="Z20" s="215"/>
      <c r="AA20" s="215"/>
      <c r="AB20" s="215"/>
      <c r="AC20" s="215"/>
      <c r="AD20" s="215"/>
      <c r="AE20" s="215"/>
      <c r="AF20" s="215"/>
      <c r="AG20" s="215"/>
      <c r="AH20" s="215"/>
      <c r="AI20" s="215"/>
      <c r="AJ20" s="215"/>
      <c r="AK20" s="215"/>
      <c r="AL20" s="215"/>
      <c r="AM20" s="215"/>
      <c r="AN20" s="215"/>
      <c r="AO20" s="214"/>
      <c r="AP20" s="214"/>
      <c r="HG20" s="11" t="s">
        <v>142</v>
      </c>
    </row>
    <row r="21" spans="1:215" ht="15.75" customHeight="1">
      <c r="A21" s="48">
        <v>38961</v>
      </c>
      <c r="B21" s="49" t="s">
        <v>30</v>
      </c>
      <c r="C21" s="152">
        <v>19836008.956999999</v>
      </c>
      <c r="D21" s="151">
        <f t="shared" ca="1" si="3"/>
        <v>5.2170066006983262E-2</v>
      </c>
      <c r="E21" s="151">
        <f t="shared" si="4"/>
        <v>4.7278825826344129E-2</v>
      </c>
      <c r="F21" s="151">
        <f t="shared" si="1"/>
        <v>5.0454090431797605E-2</v>
      </c>
      <c r="G21" s="151">
        <v>2.9617031152509021E-3</v>
      </c>
      <c r="H21" s="157"/>
      <c r="I21" s="157"/>
      <c r="J21" s="73">
        <v>10.984999999999999</v>
      </c>
      <c r="K21" s="219">
        <v>10.975300000000001</v>
      </c>
      <c r="L21" s="73">
        <v>61.736612130056002</v>
      </c>
      <c r="M21" s="54">
        <f t="shared" si="0"/>
        <v>1.8033641155323465E-2</v>
      </c>
      <c r="N21" s="218">
        <f t="shared" si="2"/>
        <v>4.0931483875486396E-2</v>
      </c>
      <c r="O21" s="215"/>
      <c r="P21" s="215"/>
      <c r="Q21" s="215"/>
      <c r="R21" s="215"/>
      <c r="S21" s="215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4"/>
      <c r="AP21" s="214"/>
      <c r="HG21" s="11" t="s">
        <v>141</v>
      </c>
    </row>
    <row r="22" spans="1:215" s="213" customFormat="1" ht="15.75" customHeight="1">
      <c r="A22" s="56">
        <v>39052</v>
      </c>
      <c r="B22" s="57" t="s">
        <v>31</v>
      </c>
      <c r="C22" s="154">
        <v>20040523.076000001</v>
      </c>
      <c r="D22" s="153">
        <f t="shared" ca="1" si="3"/>
        <v>4.8050135166490149E-2</v>
      </c>
      <c r="E22" s="153">
        <f t="shared" si="4"/>
        <v>4.8050135166490149E-2</v>
      </c>
      <c r="F22" s="153">
        <f t="shared" si="1"/>
        <v>3.6043120349043223E-2</v>
      </c>
      <c r="G22" s="153">
        <v>3.4902143365460603E-3</v>
      </c>
      <c r="H22" s="148"/>
      <c r="I22" s="148"/>
      <c r="J22" s="147">
        <v>10.8033</v>
      </c>
      <c r="K22" s="217">
        <v>10.7883</v>
      </c>
      <c r="L22" s="147">
        <v>62.692423570686003</v>
      </c>
      <c r="M22" s="60">
        <f t="shared" si="0"/>
        <v>1.5482084417208775E-2</v>
      </c>
      <c r="N22" s="216">
        <f t="shared" si="2"/>
        <v>4.0532755522294739E-2</v>
      </c>
      <c r="O22" s="215"/>
      <c r="P22" s="215"/>
      <c r="Q22" s="215"/>
      <c r="R22" s="215"/>
      <c r="S22" s="215"/>
      <c r="T22" s="215"/>
      <c r="U22" s="215"/>
      <c r="V22" s="215"/>
      <c r="W22" s="215"/>
      <c r="X22" s="215"/>
      <c r="Y22" s="215"/>
      <c r="Z22" s="215"/>
      <c r="AA22" s="215"/>
      <c r="AB22" s="215"/>
      <c r="AC22" s="215"/>
      <c r="AD22" s="215"/>
      <c r="AE22" s="215"/>
      <c r="AF22" s="215"/>
      <c r="AG22" s="215"/>
      <c r="AH22" s="215"/>
      <c r="AI22" s="215"/>
      <c r="AJ22" s="215"/>
      <c r="AK22" s="215"/>
      <c r="AL22" s="215"/>
      <c r="AM22" s="215"/>
      <c r="AN22" s="215"/>
      <c r="AO22" s="214"/>
      <c r="AP22" s="214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 t="s">
        <v>140</v>
      </c>
    </row>
    <row r="23" spans="1:215" ht="15.75" customHeight="1">
      <c r="A23" s="48">
        <v>39142</v>
      </c>
      <c r="B23" s="49" t="s">
        <v>32</v>
      </c>
      <c r="C23" s="152">
        <v>19745597.364999998</v>
      </c>
      <c r="D23" s="151">
        <f t="shared" ca="1" si="3"/>
        <v>1.9781805516775552E-2</v>
      </c>
      <c r="E23" s="151">
        <f t="shared" si="4"/>
        <v>3.8151766752694938E-2</v>
      </c>
      <c r="F23" s="151">
        <f t="shared" si="1"/>
        <v>1.9781805516775552E-2</v>
      </c>
      <c r="G23" s="151">
        <v>7.188225729768849E-3</v>
      </c>
      <c r="H23" s="157"/>
      <c r="I23" s="157"/>
      <c r="J23" s="73">
        <v>11.0494</v>
      </c>
      <c r="K23" s="219">
        <v>11.036799999999999</v>
      </c>
      <c r="L23" s="73">
        <v>63.329113142792998</v>
      </c>
      <c r="M23" s="54">
        <f t="shared" si="0"/>
        <v>1.0155765814175766E-2</v>
      </c>
      <c r="N23" s="218">
        <f t="shared" si="2"/>
        <v>4.2068383500004858E-2</v>
      </c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215"/>
      <c r="AC23" s="215"/>
      <c r="AD23" s="215"/>
      <c r="AE23" s="215"/>
      <c r="AF23" s="215"/>
      <c r="AG23" s="215"/>
      <c r="AH23" s="215"/>
      <c r="AI23" s="215"/>
      <c r="AJ23" s="215"/>
      <c r="AK23" s="215"/>
      <c r="AL23" s="215"/>
      <c r="AM23" s="215"/>
      <c r="AN23" s="215"/>
      <c r="AO23" s="214"/>
      <c r="AP23" s="214"/>
      <c r="HG23" s="11" t="s">
        <v>139</v>
      </c>
    </row>
    <row r="24" spans="1:215" ht="15.75" customHeight="1">
      <c r="A24" s="48">
        <v>39234</v>
      </c>
      <c r="B24" s="49" t="s">
        <v>33</v>
      </c>
      <c r="C24" s="152">
        <v>20509471.918000001</v>
      </c>
      <c r="D24" s="151">
        <f t="shared" ca="1" si="3"/>
        <v>1.9665943823307774E-2</v>
      </c>
      <c r="E24" s="151">
        <f t="shared" si="4"/>
        <v>3.1224617594713733E-2</v>
      </c>
      <c r="F24" s="151">
        <f t="shared" si="1"/>
        <v>1.9554422266278015E-2</v>
      </c>
      <c r="G24" s="151">
        <v>6.0952280904562617E-3</v>
      </c>
      <c r="H24" s="157"/>
      <c r="I24" s="157"/>
      <c r="J24" s="73">
        <v>10.808400000000001</v>
      </c>
      <c r="K24" s="219">
        <v>10.8871</v>
      </c>
      <c r="L24" s="73">
        <v>63.058170387535</v>
      </c>
      <c r="M24" s="54">
        <f t="shared" si="0"/>
        <v>-4.2783285887342259E-3</v>
      </c>
      <c r="N24" s="218">
        <f t="shared" si="2"/>
        <v>3.9826070613972586E-2</v>
      </c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5"/>
      <c r="AB24" s="215"/>
      <c r="AC24" s="215"/>
      <c r="AD24" s="215"/>
      <c r="AE24" s="215"/>
      <c r="AF24" s="215"/>
      <c r="AG24" s="215"/>
      <c r="AH24" s="215"/>
      <c r="AI24" s="215"/>
      <c r="AJ24" s="215"/>
      <c r="AK24" s="215"/>
      <c r="AL24" s="215"/>
      <c r="AM24" s="215"/>
      <c r="AN24" s="215"/>
      <c r="AO24" s="214"/>
      <c r="AP24" s="214"/>
      <c r="HG24" s="11" t="s">
        <v>138</v>
      </c>
    </row>
    <row r="25" spans="1:215" ht="15.75" customHeight="1">
      <c r="A25" s="48">
        <v>39326</v>
      </c>
      <c r="B25" s="49" t="s">
        <v>34</v>
      </c>
      <c r="C25" s="152">
        <v>20266835.203000002</v>
      </c>
      <c r="D25" s="151">
        <f t="shared" ca="1" si="3"/>
        <v>2.035266082956011E-2</v>
      </c>
      <c r="E25" s="151">
        <f t="shared" si="4"/>
        <v>2.4211208449180566E-2</v>
      </c>
      <c r="F25" s="151">
        <f t="shared" si="1"/>
        <v>2.1719401666632443E-2</v>
      </c>
      <c r="G25" s="151">
        <v>3.8116175431790467E-3</v>
      </c>
      <c r="H25" s="157"/>
      <c r="I25" s="157"/>
      <c r="J25" s="73">
        <v>10.935499999999999</v>
      </c>
      <c r="K25" s="219">
        <v>10.960750000000001</v>
      </c>
      <c r="L25" s="73">
        <v>64.077702590875006</v>
      </c>
      <c r="M25" s="54">
        <f t="shared" si="0"/>
        <v>1.6168122181063893E-2</v>
      </c>
      <c r="N25" s="218">
        <f t="shared" si="2"/>
        <v>3.7920617605112561E-2</v>
      </c>
      <c r="O25" s="215"/>
      <c r="P25" s="215"/>
      <c r="Q25" s="215"/>
      <c r="R25" s="215"/>
      <c r="S25" s="215"/>
      <c r="T25" s="215"/>
      <c r="U25" s="215"/>
      <c r="V25" s="215"/>
      <c r="W25" s="215"/>
      <c r="X25" s="215"/>
      <c r="Y25" s="215"/>
      <c r="Z25" s="215"/>
      <c r="AA25" s="215"/>
      <c r="AB25" s="215"/>
      <c r="AC25" s="215"/>
      <c r="AD25" s="215"/>
      <c r="AE25" s="215"/>
      <c r="AF25" s="215"/>
      <c r="AG25" s="215"/>
      <c r="AH25" s="215"/>
      <c r="AI25" s="215"/>
      <c r="AJ25" s="215"/>
      <c r="AK25" s="215"/>
      <c r="AL25" s="215"/>
      <c r="AM25" s="215"/>
      <c r="AN25" s="215"/>
      <c r="AO25" s="214"/>
      <c r="AP25" s="214"/>
      <c r="HG25" s="11" t="s">
        <v>137</v>
      </c>
    </row>
    <row r="26" spans="1:215" s="213" customFormat="1" ht="15.75" customHeight="1">
      <c r="A26" s="56">
        <v>39417</v>
      </c>
      <c r="B26" s="57" t="s">
        <v>35</v>
      </c>
      <c r="C26" s="154">
        <v>20482204.664999999</v>
      </c>
      <c r="D26" s="153">
        <f t="shared" ca="1" si="3"/>
        <v>2.0778639382727171E-2</v>
      </c>
      <c r="E26" s="153">
        <f t="shared" si="4"/>
        <v>2.0778639382727171E-2</v>
      </c>
      <c r="F26" s="153">
        <f t="shared" si="1"/>
        <v>2.203942418693372E-2</v>
      </c>
      <c r="G26" s="153">
        <v>2.7218839220963797E-3</v>
      </c>
      <c r="H26" s="148"/>
      <c r="I26" s="148"/>
      <c r="J26" s="147">
        <v>10.8988</v>
      </c>
      <c r="K26" s="217">
        <v>10.776499999999999</v>
      </c>
      <c r="L26" s="147">
        <v>65.049055680945997</v>
      </c>
      <c r="M26" s="60">
        <f t="shared" si="0"/>
        <v>1.515898746047295E-2</v>
      </c>
      <c r="N26" s="216">
        <f t="shared" si="2"/>
        <v>3.7590381357691216E-2</v>
      </c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  <c r="AA26" s="215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15"/>
      <c r="AO26" s="214"/>
      <c r="AP26" s="214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 t="s">
        <v>136</v>
      </c>
    </row>
    <row r="27" spans="1:215" ht="15.75" customHeight="1">
      <c r="A27" s="48">
        <v>39508</v>
      </c>
      <c r="B27" s="49" t="s">
        <v>36</v>
      </c>
      <c r="C27" s="152">
        <v>19902921.789999999</v>
      </c>
      <c r="D27" s="151">
        <f t="shared" ca="1" si="3"/>
        <v>7.9675697874233009E-3</v>
      </c>
      <c r="E27" s="151">
        <f t="shared" si="4"/>
        <v>1.7848289416400265E-2</v>
      </c>
      <c r="F27" s="151">
        <f t="shared" si="1"/>
        <v>7.9675697874233009E-3</v>
      </c>
      <c r="G27" s="151">
        <v>-1.845948516163709E-4</v>
      </c>
      <c r="H27" s="230">
        <v>7.4999999999999997E-2</v>
      </c>
      <c r="I27" s="157">
        <v>7.4999999999999997E-2</v>
      </c>
      <c r="J27" s="73">
        <v>10.642099999999999</v>
      </c>
      <c r="K27" s="219">
        <v>10.734649999999998</v>
      </c>
      <c r="L27" s="73">
        <v>66.019890716036002</v>
      </c>
      <c r="M27" s="54">
        <f t="shared" si="0"/>
        <v>1.4924659934369755E-2</v>
      </c>
      <c r="N27" s="218">
        <f t="shared" si="2"/>
        <v>4.2488792905972073E-2</v>
      </c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5"/>
      <c r="AC27" s="215"/>
      <c r="AD27" s="215"/>
      <c r="AE27" s="215"/>
      <c r="AF27" s="215"/>
      <c r="AG27" s="215"/>
      <c r="AH27" s="215"/>
      <c r="AI27" s="215"/>
      <c r="AJ27" s="215"/>
      <c r="AK27" s="215"/>
      <c r="AL27" s="215"/>
      <c r="AM27" s="215"/>
      <c r="AN27" s="215"/>
      <c r="AO27" s="214"/>
      <c r="AP27" s="214"/>
      <c r="HG27" s="11" t="s">
        <v>135</v>
      </c>
    </row>
    <row r="28" spans="1:215" ht="15.75" customHeight="1">
      <c r="A28" s="48">
        <v>39600</v>
      </c>
      <c r="B28" s="49" t="s">
        <v>37</v>
      </c>
      <c r="C28" s="152">
        <v>20998503.91</v>
      </c>
      <c r="D28" s="151">
        <f t="shared" ca="1" si="3"/>
        <v>1.6056522284336516E-2</v>
      </c>
      <c r="E28" s="151">
        <f t="shared" si="4"/>
        <v>1.8954622484210093E-2</v>
      </c>
      <c r="F28" s="151">
        <f t="shared" si="1"/>
        <v>2.3844202032856865E-2</v>
      </c>
      <c r="G28" s="151">
        <v>8.0309701201655148E-3</v>
      </c>
      <c r="H28" s="230">
        <v>7.7499999999999999E-2</v>
      </c>
      <c r="I28" s="157">
        <v>7.6249999999999998E-2</v>
      </c>
      <c r="J28" s="73">
        <v>10.309799999999999</v>
      </c>
      <c r="K28" s="219">
        <v>10.3979</v>
      </c>
      <c r="L28" s="73">
        <v>66.372168103369006</v>
      </c>
      <c r="M28" s="54">
        <f t="shared" si="0"/>
        <v>5.3359280591391833E-3</v>
      </c>
      <c r="N28" s="218">
        <f t="shared" si="2"/>
        <v>5.2554612597657924E-2</v>
      </c>
      <c r="O28" s="215"/>
      <c r="P28" s="215"/>
      <c r="Q28" s="215"/>
      <c r="R28" s="215"/>
      <c r="S28" s="215"/>
      <c r="T28" s="215"/>
      <c r="U28" s="215"/>
      <c r="V28" s="215"/>
      <c r="W28" s="215"/>
      <c r="X28" s="215"/>
      <c r="Y28" s="215"/>
      <c r="Z28" s="215"/>
      <c r="AA28" s="215"/>
      <c r="AB28" s="215"/>
      <c r="AC28" s="215"/>
      <c r="AD28" s="215"/>
      <c r="AE28" s="215"/>
      <c r="AF28" s="215"/>
      <c r="AG28" s="215"/>
      <c r="AH28" s="215"/>
      <c r="AI28" s="215"/>
      <c r="AJ28" s="215"/>
      <c r="AK28" s="215"/>
      <c r="AL28" s="215"/>
      <c r="AM28" s="215"/>
      <c r="AN28" s="215"/>
      <c r="AO28" s="214"/>
      <c r="AP28" s="214"/>
      <c r="HG28" s="11" t="s">
        <v>134</v>
      </c>
    </row>
    <row r="29" spans="1:215" ht="15.75" customHeight="1">
      <c r="A29" s="48">
        <v>39692</v>
      </c>
      <c r="B29" s="49" t="s">
        <v>38</v>
      </c>
      <c r="C29" s="152">
        <v>20495872.627</v>
      </c>
      <c r="D29" s="151">
        <f t="shared" ca="1" si="3"/>
        <v>1.446408285453904E-2</v>
      </c>
      <c r="E29" s="151">
        <f t="shared" si="4"/>
        <v>1.6348507236656706E-2</v>
      </c>
      <c r="F29" s="151">
        <f t="shared" si="1"/>
        <v>1.130109470501317E-2</v>
      </c>
      <c r="G29" s="151">
        <v>-1.4033292398063502E-4</v>
      </c>
      <c r="H29" s="230">
        <v>8.2500000000000004E-2</v>
      </c>
      <c r="I29" s="157">
        <v>8.1250000000000003E-2</v>
      </c>
      <c r="J29" s="73">
        <v>10.937799999999999</v>
      </c>
      <c r="K29" s="219">
        <v>10.487299999999999</v>
      </c>
      <c r="L29" s="73">
        <v>67.584934814760004</v>
      </c>
      <c r="M29" s="54">
        <f t="shared" si="0"/>
        <v>1.827221779921695E-2</v>
      </c>
      <c r="N29" s="218">
        <f t="shared" si="2"/>
        <v>5.4734050723979077E-2</v>
      </c>
      <c r="O29" s="215"/>
      <c r="P29" s="215"/>
      <c r="Q29" s="215"/>
      <c r="R29" s="215"/>
      <c r="S29" s="215"/>
      <c r="T29" s="215"/>
      <c r="U29" s="215"/>
      <c r="V29" s="215"/>
      <c r="W29" s="215"/>
      <c r="X29" s="215"/>
      <c r="Y29" s="215"/>
      <c r="Z29" s="215"/>
      <c r="AA29" s="215"/>
      <c r="AB29" s="215"/>
      <c r="AC29" s="215"/>
      <c r="AD29" s="215"/>
      <c r="AE29" s="215"/>
      <c r="AF29" s="215"/>
      <c r="AG29" s="215"/>
      <c r="AH29" s="215"/>
      <c r="AI29" s="215"/>
      <c r="AJ29" s="215"/>
      <c r="AK29" s="215"/>
      <c r="AL29" s="215"/>
      <c r="AM29" s="215"/>
      <c r="AN29" s="215"/>
      <c r="AO29" s="214"/>
      <c r="AP29" s="214"/>
      <c r="HG29" s="11" t="s">
        <v>133</v>
      </c>
    </row>
    <row r="30" spans="1:215" s="213" customFormat="1" ht="15.75" customHeight="1">
      <c r="A30" s="56">
        <v>39783</v>
      </c>
      <c r="B30" s="57" t="s">
        <v>39</v>
      </c>
      <c r="C30" s="154">
        <v>20370948.403999999</v>
      </c>
      <c r="D30" s="153">
        <f t="shared" ca="1" si="3"/>
        <v>9.4333187292459098E-3</v>
      </c>
      <c r="E30" s="153">
        <f t="shared" si="4"/>
        <v>9.4333187292459098E-3</v>
      </c>
      <c r="F30" s="153">
        <f t="shared" si="1"/>
        <v>-5.4318498823573425E-3</v>
      </c>
      <c r="G30" s="153">
        <v>-1.5481659164428008E-2</v>
      </c>
      <c r="H30" s="518">
        <v>8.2500000000000004E-2</v>
      </c>
      <c r="I30" s="148">
        <v>8.2500000000000004E-2</v>
      </c>
      <c r="J30" s="147">
        <v>13.673299999999999</v>
      </c>
      <c r="K30" s="217">
        <v>13.249600000000001</v>
      </c>
      <c r="L30" s="147">
        <v>69.295552363249001</v>
      </c>
      <c r="M30" s="60">
        <f t="shared" si="0"/>
        <v>2.5310633992287501E-2</v>
      </c>
      <c r="N30" s="216">
        <f t="shared" si="2"/>
        <v>6.5281450097159244E-2</v>
      </c>
      <c r="O30" s="215"/>
      <c r="P30" s="215"/>
      <c r="Q30" s="215"/>
      <c r="R30" s="215"/>
      <c r="S30" s="215"/>
      <c r="T30" s="215"/>
      <c r="U30" s="215"/>
      <c r="V30" s="215"/>
      <c r="W30" s="215"/>
      <c r="X30" s="215"/>
      <c r="Y30" s="215"/>
      <c r="Z30" s="215"/>
      <c r="AA30" s="215"/>
      <c r="AB30" s="215"/>
      <c r="AC30" s="215"/>
      <c r="AD30" s="215"/>
      <c r="AE30" s="215"/>
      <c r="AF30" s="215"/>
      <c r="AG30" s="215"/>
      <c r="AH30" s="215"/>
      <c r="AI30" s="215"/>
      <c r="AJ30" s="215"/>
      <c r="AK30" s="215"/>
      <c r="AL30" s="215"/>
      <c r="AM30" s="215"/>
      <c r="AN30" s="215"/>
      <c r="AO30" s="214"/>
      <c r="AP30" s="214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 t="s">
        <v>132</v>
      </c>
    </row>
    <row r="31" spans="1:215" ht="15.75" customHeight="1">
      <c r="A31" s="48">
        <v>39873</v>
      </c>
      <c r="B31" s="49" t="s">
        <v>40</v>
      </c>
      <c r="C31" s="152">
        <v>18537259.149999999</v>
      </c>
      <c r="D31" s="151">
        <f t="shared" ca="1" si="3"/>
        <v>-6.8616188839477954E-2</v>
      </c>
      <c r="E31" s="151">
        <f t="shared" si="4"/>
        <v>-9.3498777875753447E-3</v>
      </c>
      <c r="F31" s="151">
        <f t="shared" si="1"/>
        <v>-6.8616188839477954E-2</v>
      </c>
      <c r="G31" s="151">
        <v>-6.1886202147545588E-2</v>
      </c>
      <c r="H31" s="230">
        <v>6.7500000000000004E-2</v>
      </c>
      <c r="I31" s="157">
        <v>7.2500000000000009E-2</v>
      </c>
      <c r="J31" s="73">
        <v>14.1722</v>
      </c>
      <c r="K31" s="219">
        <v>14.252749999999999</v>
      </c>
      <c r="L31" s="73">
        <v>70.009950182560999</v>
      </c>
      <c r="M31" s="54">
        <f t="shared" si="0"/>
        <v>1.0309432495279269E-2</v>
      </c>
      <c r="N31" s="218">
        <f t="shared" si="2"/>
        <v>6.0437232222740223E-2</v>
      </c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5"/>
      <c r="AB31" s="215"/>
      <c r="AC31" s="215"/>
      <c r="AD31" s="215"/>
      <c r="AE31" s="215"/>
      <c r="AF31" s="215"/>
      <c r="AG31" s="215"/>
      <c r="AH31" s="215"/>
      <c r="AI31" s="215"/>
      <c r="AJ31" s="215"/>
      <c r="AK31" s="215"/>
      <c r="AL31" s="215"/>
      <c r="AM31" s="215"/>
      <c r="AN31" s="215"/>
      <c r="AO31" s="214"/>
      <c r="AP31" s="214"/>
    </row>
    <row r="32" spans="1:215" ht="15.75" customHeight="1">
      <c r="A32" s="48">
        <v>39965</v>
      </c>
      <c r="B32" s="49" t="s">
        <v>41</v>
      </c>
      <c r="C32" s="152">
        <v>18827563.206999999</v>
      </c>
      <c r="D32" s="151">
        <f t="shared" ca="1" si="3"/>
        <v>-8.6466505322820852E-2</v>
      </c>
      <c r="E32" s="151">
        <f t="shared" si="4"/>
        <v>-4.1871435223510778E-2</v>
      </c>
      <c r="F32" s="151">
        <f t="shared" si="1"/>
        <v>-0.10338549414304443</v>
      </c>
      <c r="G32" s="151">
        <v>-1.6962630380776278E-2</v>
      </c>
      <c r="H32" s="230">
        <v>4.7500000000000001E-2</v>
      </c>
      <c r="I32" s="157">
        <v>5.3749999999999999E-2</v>
      </c>
      <c r="J32" s="73">
        <v>13.185</v>
      </c>
      <c r="K32" s="219">
        <v>13.5129</v>
      </c>
      <c r="L32" s="73">
        <v>70.179354161469007</v>
      </c>
      <c r="M32" s="54">
        <f t="shared" si="0"/>
        <v>2.4197128903287179E-3</v>
      </c>
      <c r="N32" s="218">
        <f t="shared" si="2"/>
        <v>5.736118265973511E-2</v>
      </c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5"/>
      <c r="AB32" s="215"/>
      <c r="AC32" s="215"/>
      <c r="AD32" s="215"/>
      <c r="AE32" s="215"/>
      <c r="AF32" s="215"/>
      <c r="AG32" s="215"/>
      <c r="AH32" s="215"/>
      <c r="AI32" s="215"/>
      <c r="AJ32" s="215"/>
      <c r="AK32" s="215"/>
      <c r="AL32" s="215"/>
      <c r="AM32" s="215"/>
      <c r="AN32" s="215"/>
      <c r="AO32" s="214"/>
      <c r="AP32" s="214"/>
    </row>
    <row r="33" spans="1:215" ht="15.75" customHeight="1">
      <c r="A33" s="48">
        <v>40057</v>
      </c>
      <c r="B33" s="49" t="s">
        <v>42</v>
      </c>
      <c r="C33" s="152">
        <v>19292209.618000001</v>
      </c>
      <c r="D33" s="151">
        <f t="shared" ca="1" si="3"/>
        <v>-7.7206432223670518E-2</v>
      </c>
      <c r="E33" s="151">
        <f t="shared" si="4"/>
        <v>-5.9251979258765464E-2</v>
      </c>
      <c r="F33" s="151">
        <f t="shared" si="1"/>
        <v>-5.8727092566645211E-2</v>
      </c>
      <c r="G33" s="151">
        <v>3.6365286471544689E-2</v>
      </c>
      <c r="H33" s="230">
        <v>4.4999999999999998E-2</v>
      </c>
      <c r="I33" s="157">
        <v>4.4999999999999998E-2</v>
      </c>
      <c r="J33" s="73">
        <v>13.5115</v>
      </c>
      <c r="K33" s="219">
        <v>13.351600000000001</v>
      </c>
      <c r="L33" s="73">
        <v>70.892715870817995</v>
      </c>
      <c r="M33" s="54">
        <f t="shared" si="0"/>
        <v>1.0164837192825793E-2</v>
      </c>
      <c r="N33" s="218">
        <f t="shared" si="2"/>
        <v>4.8942579661045871E-2</v>
      </c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5"/>
      <c r="AG33" s="215"/>
      <c r="AH33" s="215"/>
      <c r="AI33" s="215"/>
      <c r="AJ33" s="215"/>
      <c r="AK33" s="215"/>
      <c r="AL33" s="215"/>
      <c r="AM33" s="215"/>
      <c r="AN33" s="215"/>
      <c r="AO33" s="214"/>
      <c r="AP33" s="214"/>
      <c r="HG33" s="11">
        <v>1</v>
      </c>
    </row>
    <row r="34" spans="1:215" s="213" customFormat="1" ht="15.75" customHeight="1">
      <c r="A34" s="56">
        <v>40148</v>
      </c>
      <c r="B34" s="57" t="s">
        <v>43</v>
      </c>
      <c r="C34" s="154">
        <v>19963698.741999999</v>
      </c>
      <c r="D34" s="153">
        <f t="shared" ca="1" si="3"/>
        <v>-6.295250564603927E-2</v>
      </c>
      <c r="E34" s="153">
        <f t="shared" si="4"/>
        <v>-6.295250564603927E-2</v>
      </c>
      <c r="F34" s="153">
        <f t="shared" si="1"/>
        <v>-1.9991688846457079E-2</v>
      </c>
      <c r="G34" s="153">
        <v>2.213503182659049E-2</v>
      </c>
      <c r="H34" s="518">
        <v>4.4999999999999998E-2</v>
      </c>
      <c r="I34" s="148">
        <v>4.4999999999999998E-2</v>
      </c>
      <c r="J34" s="147">
        <v>13.0914</v>
      </c>
      <c r="K34" s="217">
        <v>13.144549999999999</v>
      </c>
      <c r="L34" s="147">
        <v>71.771855174205001</v>
      </c>
      <c r="M34" s="60">
        <f t="shared" si="0"/>
        <v>1.2400982140238437E-2</v>
      </c>
      <c r="N34" s="216">
        <f t="shared" si="2"/>
        <v>3.5735378772582038E-2</v>
      </c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5"/>
      <c r="AB34" s="215"/>
      <c r="AC34" s="215"/>
      <c r="AD34" s="215"/>
      <c r="AE34" s="215"/>
      <c r="AF34" s="215"/>
      <c r="AG34" s="215"/>
      <c r="AH34" s="215"/>
      <c r="AI34" s="215"/>
      <c r="AJ34" s="215"/>
      <c r="AK34" s="215"/>
      <c r="AL34" s="215"/>
      <c r="AM34" s="215"/>
      <c r="AN34" s="215"/>
      <c r="AO34" s="214"/>
      <c r="AP34" s="214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>
        <v>2</v>
      </c>
    </row>
    <row r="35" spans="1:215" ht="15.75" customHeight="1">
      <c r="A35" s="48">
        <v>40238</v>
      </c>
      <c r="B35" s="49" t="s">
        <v>44</v>
      </c>
      <c r="C35" s="152">
        <v>19371870.870000001</v>
      </c>
      <c r="D35" s="151">
        <f t="shared" ca="1" si="3"/>
        <v>4.5023469394611215E-2</v>
      </c>
      <c r="E35" s="151">
        <f t="shared" si="4"/>
        <v>-3.6656056360878653E-2</v>
      </c>
      <c r="F35" s="151">
        <f t="shared" si="1"/>
        <v>4.5023469394611215E-2</v>
      </c>
      <c r="G35" s="151">
        <v>3.9210586045679285E-3</v>
      </c>
      <c r="H35" s="218">
        <v>4.4999999999999998E-2</v>
      </c>
      <c r="I35" s="220">
        <v>4.4999999999999998E-2</v>
      </c>
      <c r="J35" s="73">
        <v>12.365</v>
      </c>
      <c r="K35" s="219">
        <v>12.73</v>
      </c>
      <c r="L35" s="73">
        <v>73.489725492434005</v>
      </c>
      <c r="M35" s="54">
        <f t="shared" si="0"/>
        <v>2.3935152770670154E-2</v>
      </c>
      <c r="N35" s="218">
        <f t="shared" si="2"/>
        <v>4.9704010655613917E-2</v>
      </c>
      <c r="O35" s="215"/>
      <c r="P35" s="215"/>
      <c r="Q35" s="215"/>
      <c r="R35" s="215"/>
      <c r="S35" s="215"/>
      <c r="T35" s="215"/>
      <c r="U35" s="215"/>
      <c r="V35" s="215"/>
      <c r="W35" s="215"/>
      <c r="X35" s="215"/>
      <c r="Y35" s="215"/>
      <c r="Z35" s="215"/>
      <c r="AA35" s="215"/>
      <c r="AB35" s="215"/>
      <c r="AC35" s="215"/>
      <c r="AD35" s="215"/>
      <c r="AE35" s="215"/>
      <c r="AF35" s="215"/>
      <c r="AG35" s="215"/>
      <c r="AH35" s="215"/>
      <c r="AI35" s="215"/>
      <c r="AJ35" s="215"/>
      <c r="AK35" s="215"/>
      <c r="AL35" s="215"/>
      <c r="AM35" s="215"/>
      <c r="AN35" s="215"/>
      <c r="AO35" s="214"/>
      <c r="AP35" s="214"/>
      <c r="HG35" s="11">
        <v>3</v>
      </c>
    </row>
    <row r="36" spans="1:215" ht="15.75" customHeight="1">
      <c r="A36" s="48">
        <v>40330</v>
      </c>
      <c r="B36" s="49" t="s">
        <v>45</v>
      </c>
      <c r="C36" s="152">
        <v>20180561.280999999</v>
      </c>
      <c r="D36" s="151">
        <f t="shared" ca="1" si="3"/>
        <v>5.8547308832318734E-2</v>
      </c>
      <c r="E36" s="151">
        <f t="shared" si="4"/>
        <v>7.3716605969762483E-3</v>
      </c>
      <c r="F36" s="151">
        <f t="shared" si="1"/>
        <v>7.1862622853761771E-2</v>
      </c>
      <c r="G36" s="151">
        <v>1.0830540480698092E-2</v>
      </c>
      <c r="H36" s="218">
        <v>4.4999999999999998E-2</v>
      </c>
      <c r="I36" s="220">
        <v>4.4999999999999998E-2</v>
      </c>
      <c r="J36" s="73">
        <v>12.940899999999999</v>
      </c>
      <c r="K36" s="219">
        <v>12.6259</v>
      </c>
      <c r="L36" s="73">
        <v>72.771183233271003</v>
      </c>
      <c r="M36" s="54">
        <f t="shared" ref="M36:M67" si="5">L36/L35-1</f>
        <v>-9.7774519410468441E-3</v>
      </c>
      <c r="N36" s="218">
        <f t="shared" si="2"/>
        <v>3.6931503613423233E-2</v>
      </c>
      <c r="O36" s="215"/>
      <c r="P36" s="215"/>
      <c r="Q36" s="215"/>
      <c r="R36" s="215"/>
      <c r="S36" s="215"/>
      <c r="T36" s="215"/>
      <c r="U36" s="215"/>
      <c r="V36" s="215"/>
      <c r="W36" s="215"/>
      <c r="X36" s="215"/>
      <c r="Y36" s="215"/>
      <c r="Z36" s="215"/>
      <c r="AA36" s="215"/>
      <c r="AB36" s="215"/>
      <c r="AC36" s="215"/>
      <c r="AD36" s="215"/>
      <c r="AE36" s="215"/>
      <c r="AF36" s="215"/>
      <c r="AG36" s="215"/>
      <c r="AH36" s="215"/>
      <c r="AI36" s="215"/>
      <c r="AJ36" s="215"/>
      <c r="AK36" s="215"/>
      <c r="AL36" s="215"/>
      <c r="AM36" s="215"/>
      <c r="AN36" s="215"/>
      <c r="AO36" s="214"/>
      <c r="AP36" s="214"/>
      <c r="HG36" s="11">
        <v>4</v>
      </c>
    </row>
    <row r="37" spans="1:215" ht="15.75" customHeight="1">
      <c r="A37" s="48">
        <v>40422</v>
      </c>
      <c r="B37" s="49" t="s">
        <v>46</v>
      </c>
      <c r="C37" s="152">
        <v>20200797.993000001</v>
      </c>
      <c r="D37" s="151">
        <f t="shared" ca="1" si="3"/>
        <v>5.4648082701653111E-2</v>
      </c>
      <c r="E37" s="151">
        <f t="shared" si="4"/>
        <v>3.4908723995742852E-2</v>
      </c>
      <c r="F37" s="151">
        <f t="shared" si="1"/>
        <v>4.7096128074011201E-2</v>
      </c>
      <c r="G37" s="151">
        <v>9.5419277286634685E-3</v>
      </c>
      <c r="H37" s="230">
        <v>4.4999999999999998E-2</v>
      </c>
      <c r="I37" s="157">
        <v>4.4999999999999998E-2</v>
      </c>
      <c r="J37" s="73">
        <v>12.5936</v>
      </c>
      <c r="K37" s="219">
        <v>12.619450000000001</v>
      </c>
      <c r="L37" s="73">
        <v>73.515110186520985</v>
      </c>
      <c r="M37" s="54">
        <f t="shared" si="5"/>
        <v>1.0222823378662094E-2</v>
      </c>
      <c r="N37" s="218">
        <f t="shared" si="2"/>
        <v>3.6991026278095474E-2</v>
      </c>
      <c r="O37" s="215"/>
      <c r="P37" s="215"/>
      <c r="Q37" s="215"/>
      <c r="R37" s="215"/>
      <c r="S37" s="215"/>
      <c r="T37" s="215"/>
      <c r="U37" s="215"/>
      <c r="V37" s="215"/>
      <c r="W37" s="215"/>
      <c r="X37" s="215"/>
      <c r="Y37" s="215"/>
      <c r="Z37" s="215"/>
      <c r="AA37" s="215"/>
      <c r="AB37" s="215"/>
      <c r="AC37" s="215"/>
      <c r="AD37" s="215"/>
      <c r="AE37" s="215"/>
      <c r="AF37" s="215"/>
      <c r="AG37" s="215"/>
      <c r="AH37" s="215"/>
      <c r="AI37" s="215"/>
      <c r="AJ37" s="215"/>
      <c r="AK37" s="215"/>
      <c r="AL37" s="215"/>
      <c r="AM37" s="215"/>
      <c r="AN37" s="215"/>
      <c r="AO37" s="214"/>
      <c r="AP37" s="214"/>
      <c r="HG37" s="11">
        <v>5</v>
      </c>
    </row>
    <row r="38" spans="1:215" s="213" customFormat="1" ht="15.75" customHeight="1">
      <c r="A38" s="56">
        <v>40513</v>
      </c>
      <c r="B38" s="57" t="s">
        <v>47</v>
      </c>
      <c r="C38" s="154">
        <v>20676573.449999999</v>
      </c>
      <c r="D38" s="153">
        <f t="shared" ca="1" si="3"/>
        <v>4.9713345740187265E-2</v>
      </c>
      <c r="E38" s="153">
        <f t="shared" si="4"/>
        <v>4.9713345740187265E-2</v>
      </c>
      <c r="F38" s="153">
        <f t="shared" si="1"/>
        <v>3.5708548661889106E-2</v>
      </c>
      <c r="G38" s="153">
        <v>8.4498697867805284E-3</v>
      </c>
      <c r="H38" s="518">
        <v>4.4999999999999998E-2</v>
      </c>
      <c r="I38" s="148">
        <v>4.4999999999999998E-2</v>
      </c>
      <c r="J38" s="147">
        <v>12.3401</v>
      </c>
      <c r="K38" s="217">
        <v>12.342549999999999</v>
      </c>
      <c r="L38" s="147">
        <v>74.930954450610002</v>
      </c>
      <c r="M38" s="60">
        <f t="shared" si="5"/>
        <v>1.925922793962731E-2</v>
      </c>
      <c r="N38" s="216">
        <f t="shared" si="2"/>
        <v>4.4015850903355025E-2</v>
      </c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215"/>
      <c r="AM38" s="215"/>
      <c r="AN38" s="215"/>
      <c r="AO38" s="214"/>
      <c r="AP38" s="214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>
        <v>6</v>
      </c>
    </row>
    <row r="39" spans="1:215" ht="15.75" customHeight="1">
      <c r="A39" s="48">
        <v>40603</v>
      </c>
      <c r="B39" s="49" t="s">
        <v>48</v>
      </c>
      <c r="C39" s="152">
        <v>20091352.134</v>
      </c>
      <c r="D39" s="151">
        <f t="shared" ca="1" si="3"/>
        <v>3.7140515174206135E-2</v>
      </c>
      <c r="E39" s="151">
        <f t="shared" si="4"/>
        <v>4.7691254144341944E-2</v>
      </c>
      <c r="F39" s="151">
        <f t="shared" ref="F39:F70" si="6">C39/C35-1</f>
        <v>3.7140515174206135E-2</v>
      </c>
      <c r="G39" s="151">
        <v>6.7891776188024888E-3</v>
      </c>
      <c r="H39" s="218">
        <v>4.4999999999999998E-2</v>
      </c>
      <c r="I39" s="220">
        <v>4.4999999999999998E-2</v>
      </c>
      <c r="J39" s="73">
        <v>11.9048</v>
      </c>
      <c r="K39" s="219">
        <v>12.013349999999999</v>
      </c>
      <c r="L39" s="73">
        <v>75.723450928540998</v>
      </c>
      <c r="M39" s="54">
        <f t="shared" si="5"/>
        <v>1.0576356376901019E-2</v>
      </c>
      <c r="N39" s="218">
        <f t="shared" ref="N39:N70" si="7">L39/L35-1</f>
        <v>3.0395071163205944E-2</v>
      </c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5"/>
      <c r="AC39" s="215"/>
      <c r="AD39" s="215"/>
      <c r="AE39" s="215"/>
      <c r="AF39" s="215"/>
      <c r="AG39" s="215"/>
      <c r="AH39" s="215"/>
      <c r="AI39" s="215"/>
      <c r="AJ39" s="215"/>
      <c r="AK39" s="215"/>
      <c r="AL39" s="215"/>
      <c r="AM39" s="215"/>
      <c r="AN39" s="215"/>
      <c r="AO39" s="214"/>
      <c r="AP39" s="214"/>
      <c r="HG39" s="11">
        <v>7</v>
      </c>
    </row>
    <row r="40" spans="1:215" ht="15.75" customHeight="1">
      <c r="A40" s="48">
        <v>40695</v>
      </c>
      <c r="B40" s="49" t="s">
        <v>49</v>
      </c>
      <c r="C40" s="152">
        <v>20682934.147999998</v>
      </c>
      <c r="D40" s="151">
        <f t="shared" ca="1" si="3"/>
        <v>3.0892010037089523E-2</v>
      </c>
      <c r="E40" s="151">
        <f t="shared" si="4"/>
        <v>3.607888702596318E-2</v>
      </c>
      <c r="F40" s="151">
        <f t="shared" si="6"/>
        <v>2.4893899629688798E-2</v>
      </c>
      <c r="G40" s="151">
        <v>2.9524811234484805E-3</v>
      </c>
      <c r="H40" s="218">
        <v>4.4999999999999998E-2</v>
      </c>
      <c r="I40" s="220">
        <v>4.4999999999999998E-2</v>
      </c>
      <c r="J40" s="73">
        <v>11.7135</v>
      </c>
      <c r="K40" s="219">
        <v>11.604700000000001</v>
      </c>
      <c r="L40" s="73">
        <v>75.155508143518006</v>
      </c>
      <c r="M40" s="54">
        <f t="shared" si="5"/>
        <v>-7.50022322092736E-3</v>
      </c>
      <c r="N40" s="218">
        <f t="shared" si="7"/>
        <v>3.2764685199688781E-2</v>
      </c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  <c r="AA40" s="215"/>
      <c r="AB40" s="215"/>
      <c r="AC40" s="215"/>
      <c r="AD40" s="215"/>
      <c r="AE40" s="215"/>
      <c r="AF40" s="215"/>
      <c r="AG40" s="215"/>
      <c r="AH40" s="215"/>
      <c r="AI40" s="215"/>
      <c r="AJ40" s="215"/>
      <c r="AK40" s="215"/>
      <c r="AL40" s="215"/>
      <c r="AM40" s="215"/>
      <c r="AN40" s="215"/>
      <c r="AO40" s="214"/>
      <c r="AP40" s="214"/>
      <c r="HG40" s="11">
        <v>8</v>
      </c>
    </row>
    <row r="41" spans="1:215" ht="15.75" customHeight="1">
      <c r="A41" s="48">
        <v>40787</v>
      </c>
      <c r="B41" s="49" t="s">
        <v>50</v>
      </c>
      <c r="C41" s="152">
        <v>20950181.653999999</v>
      </c>
      <c r="D41" s="151">
        <f t="shared" ca="1" si="3"/>
        <v>3.2989644028439846E-2</v>
      </c>
      <c r="E41" s="151">
        <f t="shared" si="4"/>
        <v>3.3670545736131263E-2</v>
      </c>
      <c r="F41" s="151">
        <f t="shared" si="6"/>
        <v>3.7096735547757831E-2</v>
      </c>
      <c r="G41" s="151">
        <v>1.8904381919871982E-2</v>
      </c>
      <c r="H41" s="218">
        <v>4.4999999999999998E-2</v>
      </c>
      <c r="I41" s="220">
        <v>4.4999999999999998E-2</v>
      </c>
      <c r="J41" s="73">
        <v>13.8973</v>
      </c>
      <c r="K41" s="219">
        <v>12.81635</v>
      </c>
      <c r="L41" s="73">
        <v>75.821113047658997</v>
      </c>
      <c r="M41" s="54">
        <f t="shared" si="5"/>
        <v>8.8563688887572933E-3</v>
      </c>
      <c r="N41" s="218">
        <f t="shared" si="7"/>
        <v>3.136773998280451E-2</v>
      </c>
      <c r="O41" s="215"/>
      <c r="P41" s="215"/>
      <c r="Q41" s="215"/>
      <c r="R41" s="215"/>
      <c r="S41" s="215"/>
      <c r="T41" s="215"/>
      <c r="U41" s="215"/>
      <c r="V41" s="215"/>
      <c r="W41" s="215"/>
      <c r="X41" s="215"/>
      <c r="Y41" s="215"/>
      <c r="Z41" s="215"/>
      <c r="AA41" s="215"/>
      <c r="AB41" s="215"/>
      <c r="AC41" s="215"/>
      <c r="AD41" s="215"/>
      <c r="AE41" s="215"/>
      <c r="AF41" s="215"/>
      <c r="AG41" s="215"/>
      <c r="AH41" s="215"/>
      <c r="AI41" s="215"/>
      <c r="AJ41" s="215"/>
      <c r="AK41" s="215"/>
      <c r="AL41" s="215"/>
      <c r="AM41" s="215"/>
      <c r="AN41" s="215"/>
      <c r="AO41" s="214"/>
      <c r="AP41" s="214"/>
      <c r="HG41" s="11">
        <v>9</v>
      </c>
    </row>
    <row r="42" spans="1:215" s="213" customFormat="1" ht="15.75" customHeight="1">
      <c r="A42" s="56">
        <v>40878</v>
      </c>
      <c r="B42" s="57" t="s">
        <v>51</v>
      </c>
      <c r="C42" s="154">
        <v>21475374.340999998</v>
      </c>
      <c r="D42" s="153">
        <f t="shared" ref="D42:D73" ca="1" si="8">AVERAGE(OFFSET($C$1,MATCH(EDATE(A42,0),$A$1:$A$300,0)-1,,IF(MONTH($A42)=3,-1,IF(MONTH($A42)=6,-2,IF(MONTH($A42)=9,-3,-4)))))/AVERAGE(OFFSET($C$1,MATCH(EDATE(A42,-12),$A$1:$A$300,0)-1,,IF(MONTH($A42)=3,-1,IF(MONTH($A42)=6,-2,IF(MONTH($A42)=9,-3,-4)))))-1</f>
        <v>3.4440450669043221E-2</v>
      </c>
      <c r="E42" s="153">
        <f t="shared" ref="E42:E73" si="9">AVERAGE(C39:C42)/AVERAGE(C35:C38)-1</f>
        <v>3.4440450669043221E-2</v>
      </c>
      <c r="F42" s="153">
        <f t="shared" si="6"/>
        <v>3.8633136816971003E-2</v>
      </c>
      <c r="G42" s="153">
        <v>7.3347034110093912E-3</v>
      </c>
      <c r="H42" s="518">
        <v>4.4999999999999998E-2</v>
      </c>
      <c r="I42" s="148">
        <v>4.4999999999999998E-2</v>
      </c>
      <c r="J42" s="147">
        <v>13.935700000000001</v>
      </c>
      <c r="K42" s="217">
        <v>13.643699999999999</v>
      </c>
      <c r="L42" s="147">
        <v>77.792385359696993</v>
      </c>
      <c r="M42" s="60">
        <f t="shared" si="5"/>
        <v>2.5998989368553715E-2</v>
      </c>
      <c r="N42" s="216">
        <f t="shared" si="7"/>
        <v>3.818756787587807E-2</v>
      </c>
      <c r="O42" s="215"/>
      <c r="P42" s="215"/>
      <c r="Q42" s="215"/>
      <c r="R42" s="215"/>
      <c r="S42" s="215"/>
      <c r="T42" s="215"/>
      <c r="U42" s="215"/>
      <c r="V42" s="215"/>
      <c r="W42" s="215"/>
      <c r="X42" s="215"/>
      <c r="Y42" s="215"/>
      <c r="Z42" s="215"/>
      <c r="AA42" s="215"/>
      <c r="AB42" s="215"/>
      <c r="AC42" s="215"/>
      <c r="AD42" s="215"/>
      <c r="AE42" s="215"/>
      <c r="AF42" s="215"/>
      <c r="AG42" s="215"/>
      <c r="AH42" s="215"/>
      <c r="AI42" s="215"/>
      <c r="AJ42" s="215"/>
      <c r="AK42" s="215"/>
      <c r="AL42" s="215"/>
      <c r="AM42" s="215"/>
      <c r="AN42" s="215"/>
      <c r="AO42" s="214"/>
      <c r="AP42" s="214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>
        <v>10</v>
      </c>
    </row>
    <row r="43" spans="1:215" ht="15.75" customHeight="1">
      <c r="A43" s="48">
        <v>40969</v>
      </c>
      <c r="B43" s="49" t="s">
        <v>52</v>
      </c>
      <c r="C43" s="152">
        <v>21083780.263999999</v>
      </c>
      <c r="D43" s="151">
        <f t="shared" ca="1" si="8"/>
        <v>4.9395785977019546E-2</v>
      </c>
      <c r="E43" s="151">
        <f t="shared" si="9"/>
        <v>3.7498612025044897E-2</v>
      </c>
      <c r="F43" s="151">
        <f t="shared" si="6"/>
        <v>4.9395785977019546E-2</v>
      </c>
      <c r="G43" s="151">
        <v>1.0649025984637239E-2</v>
      </c>
      <c r="H43" s="218">
        <v>4.4999999999999998E-2</v>
      </c>
      <c r="I43" s="220">
        <v>4.4999999999999998E-2</v>
      </c>
      <c r="J43" s="73">
        <v>12.810700000000001</v>
      </c>
      <c r="K43" s="219">
        <v>12.92815</v>
      </c>
      <c r="L43" s="73">
        <v>78.547388665184002</v>
      </c>
      <c r="M43" s="54">
        <f t="shared" si="5"/>
        <v>9.7053625749616845E-3</v>
      </c>
      <c r="N43" s="218">
        <f t="shared" si="7"/>
        <v>3.7292776570733821E-2</v>
      </c>
      <c r="O43" s="215"/>
      <c r="P43" s="215"/>
      <c r="Q43" s="215"/>
      <c r="R43" s="215"/>
      <c r="S43" s="215"/>
      <c r="T43" s="215"/>
      <c r="U43" s="215"/>
      <c r="V43" s="215"/>
      <c r="W43" s="215"/>
      <c r="X43" s="215"/>
      <c r="Y43" s="215"/>
      <c r="Z43" s="215"/>
      <c r="AA43" s="215"/>
      <c r="AB43" s="215"/>
      <c r="AC43" s="215"/>
      <c r="AD43" s="215"/>
      <c r="AE43" s="215"/>
      <c r="AF43" s="215"/>
      <c r="AG43" s="215"/>
      <c r="AH43" s="215"/>
      <c r="AI43" s="215"/>
      <c r="AJ43" s="215"/>
      <c r="AK43" s="215"/>
      <c r="AL43" s="215"/>
      <c r="AM43" s="215"/>
      <c r="AN43" s="215"/>
      <c r="AO43" s="214"/>
      <c r="AP43" s="214"/>
      <c r="HG43" s="11">
        <v>11</v>
      </c>
    </row>
    <row r="44" spans="1:215" ht="15.75" customHeight="1">
      <c r="A44" s="48">
        <v>41061</v>
      </c>
      <c r="B44" s="49" t="s">
        <v>53</v>
      </c>
      <c r="C44" s="152">
        <v>21522112.932</v>
      </c>
      <c r="D44" s="151">
        <f t="shared" ca="1" si="8"/>
        <v>4.4920637024333798E-2</v>
      </c>
      <c r="E44" s="151">
        <f t="shared" si="9"/>
        <v>4.139280891740138E-2</v>
      </c>
      <c r="F44" s="151">
        <f t="shared" si="6"/>
        <v>4.0573488171220085E-2</v>
      </c>
      <c r="G44" s="151">
        <v>4.770364942323857E-3</v>
      </c>
      <c r="H44" s="218">
        <v>4.4999999999999998E-2</v>
      </c>
      <c r="I44" s="220">
        <v>4.4999999999999998E-2</v>
      </c>
      <c r="J44" s="73">
        <v>13.360799999999999</v>
      </c>
      <c r="K44" s="219">
        <v>13.18675</v>
      </c>
      <c r="L44" s="73">
        <v>78.413666686699997</v>
      </c>
      <c r="M44" s="54">
        <f t="shared" si="5"/>
        <v>-1.7024369715714638E-3</v>
      </c>
      <c r="N44" s="218">
        <f t="shared" si="7"/>
        <v>4.3352225587513393E-2</v>
      </c>
      <c r="O44" s="215"/>
      <c r="P44" s="215"/>
      <c r="Q44" s="215"/>
      <c r="R44" s="215"/>
      <c r="S44" s="215"/>
      <c r="T44" s="215"/>
      <c r="U44" s="215"/>
      <c r="V44" s="215"/>
      <c r="W44" s="215"/>
      <c r="X44" s="215"/>
      <c r="Y44" s="215"/>
      <c r="Z44" s="215"/>
      <c r="AA44" s="215"/>
      <c r="AB44" s="215"/>
      <c r="AC44" s="215"/>
      <c r="AD44" s="215"/>
      <c r="AE44" s="215"/>
      <c r="AF44" s="215"/>
      <c r="AG44" s="215"/>
      <c r="AH44" s="215"/>
      <c r="AI44" s="215"/>
      <c r="AJ44" s="215"/>
      <c r="AK44" s="215"/>
      <c r="AL44" s="215"/>
      <c r="AM44" s="215"/>
      <c r="AN44" s="215"/>
      <c r="AO44" s="214"/>
      <c r="AP44" s="214"/>
      <c r="HG44" s="11">
        <v>12</v>
      </c>
    </row>
    <row r="45" spans="1:215" ht="15.75" customHeight="1">
      <c r="A45" s="48">
        <v>41153</v>
      </c>
      <c r="B45" s="49" t="s">
        <v>54</v>
      </c>
      <c r="C45" s="152">
        <v>21479008.346999999</v>
      </c>
      <c r="D45" s="151">
        <f t="shared" ca="1" si="8"/>
        <v>3.8241457333378026E-2</v>
      </c>
      <c r="E45" s="151">
        <f t="shared" si="9"/>
        <v>3.8339739945771667E-2</v>
      </c>
      <c r="F45" s="151">
        <f t="shared" si="6"/>
        <v>2.5242105378071145E-2</v>
      </c>
      <c r="G45" s="151">
        <v>2.785553884034897E-3</v>
      </c>
      <c r="H45" s="218">
        <v>4.4999999999999998E-2</v>
      </c>
      <c r="I45" s="220">
        <v>4.4999999999999998E-2</v>
      </c>
      <c r="J45" s="73">
        <v>12.858499999999999</v>
      </c>
      <c r="K45" s="219">
        <v>13.0938</v>
      </c>
      <c r="L45" s="73">
        <v>79.439118937436007</v>
      </c>
      <c r="M45" s="54">
        <f t="shared" si="5"/>
        <v>1.3077468432042272E-2</v>
      </c>
      <c r="N45" s="218">
        <f t="shared" si="7"/>
        <v>4.7717657316674211E-2</v>
      </c>
      <c r="O45" s="215"/>
      <c r="P45" s="215"/>
      <c r="Q45" s="215"/>
      <c r="R45" s="215"/>
      <c r="S45" s="215"/>
      <c r="T45" s="215"/>
      <c r="U45" s="215"/>
      <c r="V45" s="215"/>
      <c r="W45" s="215"/>
      <c r="X45" s="215"/>
      <c r="Y45" s="215"/>
      <c r="Z45" s="215"/>
      <c r="AA45" s="215"/>
      <c r="AB45" s="215"/>
      <c r="AC45" s="215"/>
      <c r="AD45" s="215"/>
      <c r="AE45" s="215"/>
      <c r="AF45" s="215"/>
      <c r="AG45" s="215"/>
      <c r="AH45" s="215"/>
      <c r="AI45" s="215"/>
      <c r="AJ45" s="215"/>
      <c r="AK45" s="215"/>
      <c r="AL45" s="215"/>
      <c r="AM45" s="215"/>
      <c r="AN45" s="215"/>
      <c r="AO45" s="214"/>
      <c r="AP45" s="214"/>
      <c r="HG45" s="11">
        <v>13</v>
      </c>
    </row>
    <row r="46" spans="1:215" s="213" customFormat="1" ht="15.75" customHeight="1">
      <c r="A46" s="56">
        <v>41244</v>
      </c>
      <c r="B46" s="57" t="s">
        <v>55</v>
      </c>
      <c r="C46" s="154">
        <v>22071206.475000001</v>
      </c>
      <c r="D46" s="153">
        <f t="shared" ca="1" si="8"/>
        <v>3.5532107514790967E-2</v>
      </c>
      <c r="E46" s="153">
        <f t="shared" si="9"/>
        <v>3.5532107514790967E-2</v>
      </c>
      <c r="F46" s="153">
        <f t="shared" si="6"/>
        <v>2.7744900952085594E-2</v>
      </c>
      <c r="G46" s="153">
        <v>7.7633317489822495E-3</v>
      </c>
      <c r="H46" s="518">
        <v>4.4999999999999998E-2</v>
      </c>
      <c r="I46" s="148">
        <v>4.4999999999999998E-2</v>
      </c>
      <c r="J46" s="147">
        <v>12.853300000000001</v>
      </c>
      <c r="K46" s="217">
        <v>12.9741</v>
      </c>
      <c r="L46" s="147">
        <v>80.568243283851004</v>
      </c>
      <c r="M46" s="60">
        <f t="shared" si="5"/>
        <v>1.4213706817471916E-2</v>
      </c>
      <c r="N46" s="216">
        <f t="shared" si="7"/>
        <v>3.5682900213420465E-2</v>
      </c>
      <c r="O46" s="215"/>
      <c r="P46" s="215"/>
      <c r="Q46" s="215"/>
      <c r="R46" s="215"/>
      <c r="S46" s="215"/>
      <c r="T46" s="215"/>
      <c r="U46" s="215"/>
      <c r="V46" s="215"/>
      <c r="W46" s="215"/>
      <c r="X46" s="215"/>
      <c r="Y46" s="215"/>
      <c r="Z46" s="215"/>
      <c r="AA46" s="215"/>
      <c r="AB46" s="215"/>
      <c r="AC46" s="215"/>
      <c r="AD46" s="215"/>
      <c r="AE46" s="215"/>
      <c r="AF46" s="215"/>
      <c r="AG46" s="215"/>
      <c r="AH46" s="215"/>
      <c r="AI46" s="215"/>
      <c r="AJ46" s="215"/>
      <c r="AK46" s="215"/>
      <c r="AL46" s="215"/>
      <c r="AM46" s="215"/>
      <c r="AN46" s="215"/>
      <c r="AO46" s="214"/>
      <c r="AP46" s="214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>
        <v>14</v>
      </c>
    </row>
    <row r="47" spans="1:215" ht="15.75" customHeight="1">
      <c r="A47" s="48">
        <v>41334</v>
      </c>
      <c r="B47" s="49" t="s">
        <v>56</v>
      </c>
      <c r="C47" s="152">
        <v>21025801.070999999</v>
      </c>
      <c r="D47" s="151">
        <f t="shared" ca="1" si="8"/>
        <v>-2.7499429549168175E-3</v>
      </c>
      <c r="E47" s="151">
        <f t="shared" si="9"/>
        <v>2.2636976159292832E-2</v>
      </c>
      <c r="F47" s="151">
        <f t="shared" si="6"/>
        <v>-2.7499429549168175E-3</v>
      </c>
      <c r="G47" s="151">
        <v>-1.20638700733533E-5</v>
      </c>
      <c r="H47" s="218">
        <v>0.04</v>
      </c>
      <c r="I47" s="220">
        <v>4.2499999999999996E-2</v>
      </c>
      <c r="J47" s="73">
        <v>12.331200000000001</v>
      </c>
      <c r="K47" s="219">
        <v>12.519950000000001</v>
      </c>
      <c r="L47" s="73">
        <v>81.887433139010994</v>
      </c>
      <c r="M47" s="54">
        <f t="shared" si="5"/>
        <v>1.6373571042281876E-2</v>
      </c>
      <c r="N47" s="218">
        <f t="shared" si="7"/>
        <v>4.252266727878462E-2</v>
      </c>
      <c r="O47" s="215"/>
      <c r="P47" s="215"/>
      <c r="Q47" s="215"/>
      <c r="R47" s="215"/>
      <c r="S47" s="215"/>
      <c r="T47" s="215"/>
      <c r="U47" s="215"/>
      <c r="V47" s="215"/>
      <c r="W47" s="215"/>
      <c r="X47" s="215"/>
      <c r="Y47" s="215"/>
      <c r="Z47" s="215"/>
      <c r="AA47" s="215"/>
      <c r="AB47" s="215"/>
      <c r="AC47" s="215"/>
      <c r="AD47" s="215"/>
      <c r="AE47" s="215"/>
      <c r="AF47" s="215"/>
      <c r="AG47" s="215"/>
      <c r="AH47" s="215"/>
      <c r="AI47" s="215"/>
      <c r="AJ47" s="215"/>
      <c r="AK47" s="215"/>
      <c r="AL47" s="215"/>
      <c r="AM47" s="215"/>
      <c r="AN47" s="215"/>
      <c r="AO47" s="214"/>
      <c r="AP47" s="214"/>
      <c r="HG47" s="11">
        <v>15</v>
      </c>
    </row>
    <row r="48" spans="1:215" ht="15.75" customHeight="1">
      <c r="A48" s="48">
        <v>41426</v>
      </c>
      <c r="B48" s="49" t="s">
        <v>57</v>
      </c>
      <c r="C48" s="152">
        <v>21893508.366</v>
      </c>
      <c r="D48" s="151">
        <f t="shared" ca="1" si="8"/>
        <v>7.3561711183520728E-3</v>
      </c>
      <c r="E48" s="151">
        <f t="shared" si="9"/>
        <v>1.6912272831781872E-2</v>
      </c>
      <c r="F48" s="151">
        <f t="shared" si="6"/>
        <v>1.7256457819612825E-2</v>
      </c>
      <c r="G48" s="151">
        <v>-2.537184735237008E-3</v>
      </c>
      <c r="H48" s="218">
        <v>0.04</v>
      </c>
      <c r="I48" s="220">
        <v>0.04</v>
      </c>
      <c r="J48" s="73">
        <v>12.9308</v>
      </c>
      <c r="K48" s="219">
        <v>12.532399999999999</v>
      </c>
      <c r="L48" s="73">
        <v>81.619237934972006</v>
      </c>
      <c r="M48" s="54">
        <f t="shared" si="5"/>
        <v>-3.2751692629527929E-3</v>
      </c>
      <c r="N48" s="218">
        <f t="shared" si="7"/>
        <v>4.0880262124200817E-2</v>
      </c>
      <c r="O48" s="215"/>
      <c r="P48" s="215"/>
      <c r="Q48" s="215"/>
      <c r="R48" s="215"/>
      <c r="S48" s="215"/>
      <c r="T48" s="215"/>
      <c r="U48" s="215"/>
      <c r="V48" s="215"/>
      <c r="W48" s="215"/>
      <c r="X48" s="215"/>
      <c r="Y48" s="215"/>
      <c r="Z48" s="215"/>
      <c r="AA48" s="215"/>
      <c r="AB48" s="215"/>
      <c r="AC48" s="215"/>
      <c r="AD48" s="215"/>
      <c r="AE48" s="215"/>
      <c r="AF48" s="215"/>
      <c r="AG48" s="215"/>
      <c r="AH48" s="215"/>
      <c r="AI48" s="215"/>
      <c r="AJ48" s="215"/>
      <c r="AK48" s="215"/>
      <c r="AL48" s="215"/>
      <c r="AM48" s="215"/>
      <c r="AN48" s="215"/>
      <c r="AO48" s="214"/>
      <c r="AP48" s="214"/>
      <c r="HG48" s="11">
        <v>16</v>
      </c>
    </row>
    <row r="49" spans="1:215" ht="15.75" customHeight="1">
      <c r="A49" s="48">
        <v>41518</v>
      </c>
      <c r="B49" s="49" t="s">
        <v>58</v>
      </c>
      <c r="C49" s="152">
        <v>21702816.348000001</v>
      </c>
      <c r="D49" s="151">
        <f t="shared" ca="1" si="8"/>
        <v>8.3830079950975023E-3</v>
      </c>
      <c r="E49" s="151">
        <f t="shared" si="9"/>
        <v>1.3242785443283944E-2</v>
      </c>
      <c r="F49" s="151">
        <f t="shared" si="6"/>
        <v>1.0419847945692506E-2</v>
      </c>
      <c r="G49" s="151">
        <v>5.6318504625016974E-3</v>
      </c>
      <c r="H49" s="218">
        <v>3.7499999999999999E-2</v>
      </c>
      <c r="I49" s="220">
        <v>3.875E-2</v>
      </c>
      <c r="J49" s="73">
        <v>13.0914</v>
      </c>
      <c r="K49" s="219">
        <v>12.9117</v>
      </c>
      <c r="L49" s="73">
        <v>82.132339683875003</v>
      </c>
      <c r="M49" s="54">
        <f t="shared" si="5"/>
        <v>6.2865295227554352E-3</v>
      </c>
      <c r="N49" s="218">
        <f t="shared" si="7"/>
        <v>3.3902953386984347E-2</v>
      </c>
      <c r="O49" s="215"/>
      <c r="P49" s="215"/>
      <c r="Q49" s="215"/>
      <c r="R49" s="215"/>
      <c r="S49" s="215"/>
      <c r="T49" s="215"/>
      <c r="U49" s="215"/>
      <c r="V49" s="215"/>
      <c r="W49" s="215"/>
      <c r="X49" s="215"/>
      <c r="Y49" s="215"/>
      <c r="Z49" s="215"/>
      <c r="AA49" s="215"/>
      <c r="AB49" s="215"/>
      <c r="AC49" s="215"/>
      <c r="AD49" s="215"/>
      <c r="AE49" s="215"/>
      <c r="AF49" s="215"/>
      <c r="AG49" s="215"/>
      <c r="AH49" s="215"/>
      <c r="AI49" s="215"/>
      <c r="AJ49" s="215"/>
      <c r="AK49" s="215"/>
      <c r="AL49" s="215"/>
      <c r="AM49" s="215"/>
      <c r="AN49" s="215"/>
      <c r="AO49" s="214"/>
      <c r="AP49" s="214"/>
      <c r="HG49" s="11">
        <v>17</v>
      </c>
    </row>
    <row r="50" spans="1:215" s="213" customFormat="1" ht="15.75" customHeight="1">
      <c r="A50" s="56">
        <v>41609</v>
      </c>
      <c r="B50" s="57" t="s">
        <v>59</v>
      </c>
      <c r="C50" s="154">
        <v>22268119.771000002</v>
      </c>
      <c r="D50" s="153">
        <f t="shared" ca="1" si="8"/>
        <v>8.5210155714856572E-3</v>
      </c>
      <c r="E50" s="153">
        <f t="shared" si="9"/>
        <v>8.5210155714856572E-3</v>
      </c>
      <c r="F50" s="153">
        <f t="shared" si="6"/>
        <v>8.9217277824409358E-3</v>
      </c>
      <c r="G50" s="153">
        <v>4.9172163974806615E-3</v>
      </c>
      <c r="H50" s="518">
        <v>3.5000000000000003E-2</v>
      </c>
      <c r="I50" s="148">
        <v>3.5000000000000003E-2</v>
      </c>
      <c r="J50" s="147">
        <v>13.0367</v>
      </c>
      <c r="K50" s="217">
        <v>13.029199999999999</v>
      </c>
      <c r="L50" s="147">
        <v>83.770058296773001</v>
      </c>
      <c r="M50" s="60">
        <f t="shared" si="5"/>
        <v>1.9939997073035176E-2</v>
      </c>
      <c r="N50" s="216">
        <f t="shared" si="7"/>
        <v>3.9740409898744389E-2</v>
      </c>
      <c r="O50" s="215"/>
      <c r="P50" s="215"/>
      <c r="Q50" s="215"/>
      <c r="R50" s="215"/>
      <c r="S50" s="215"/>
      <c r="T50" s="215"/>
      <c r="U50" s="215"/>
      <c r="V50" s="215"/>
      <c r="W50" s="215"/>
      <c r="X50" s="215"/>
      <c r="Y50" s="215"/>
      <c r="Z50" s="215"/>
      <c r="AA50" s="215"/>
      <c r="AB50" s="215"/>
      <c r="AC50" s="215"/>
      <c r="AD50" s="215"/>
      <c r="AE50" s="215"/>
      <c r="AF50" s="215"/>
      <c r="AG50" s="215"/>
      <c r="AH50" s="215"/>
      <c r="AI50" s="215"/>
      <c r="AJ50" s="215"/>
      <c r="AK50" s="215"/>
      <c r="AL50" s="215"/>
      <c r="AM50" s="215"/>
      <c r="AN50" s="215"/>
      <c r="AO50" s="214"/>
      <c r="AP50" s="214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>
        <v>18</v>
      </c>
    </row>
    <row r="51" spans="1:215" ht="15.75" customHeight="1">
      <c r="A51" s="48">
        <v>41699</v>
      </c>
      <c r="B51" s="49" t="s">
        <v>60</v>
      </c>
      <c r="C51" s="152">
        <v>21547782.386</v>
      </c>
      <c r="D51" s="151">
        <f t="shared" ca="1" si="8"/>
        <v>2.4825751619991676E-2</v>
      </c>
      <c r="E51" s="151">
        <f t="shared" si="9"/>
        <v>1.526279448733403E-2</v>
      </c>
      <c r="F51" s="151">
        <f t="shared" si="6"/>
        <v>2.4825751619991676E-2</v>
      </c>
      <c r="G51" s="151">
        <v>6.6576331731864613E-3</v>
      </c>
      <c r="H51" s="151">
        <v>3.5000000000000003E-2</v>
      </c>
      <c r="I51" s="150">
        <v>3.5000000000000003E-2</v>
      </c>
      <c r="J51" s="149">
        <v>13.058</v>
      </c>
      <c r="K51" s="231">
        <v>13.207650000000001</v>
      </c>
      <c r="L51" s="73">
        <v>84.965292385360002</v>
      </c>
      <c r="M51" s="151">
        <f t="shared" si="5"/>
        <v>1.4268034580477762E-2</v>
      </c>
      <c r="N51" s="230">
        <f t="shared" si="7"/>
        <v>3.7586466303371369E-2</v>
      </c>
      <c r="O51" s="215"/>
      <c r="P51" s="215"/>
      <c r="Q51" s="215"/>
      <c r="R51" s="215"/>
      <c r="S51" s="215"/>
      <c r="T51" s="215"/>
      <c r="U51" s="215"/>
      <c r="V51" s="215"/>
      <c r="W51" s="215"/>
      <c r="X51" s="215"/>
      <c r="Y51" s="215"/>
      <c r="Z51" s="215"/>
      <c r="AA51" s="215"/>
      <c r="AB51" s="215"/>
      <c r="AC51" s="215"/>
      <c r="AD51" s="215"/>
      <c r="AE51" s="215"/>
      <c r="AF51" s="215"/>
      <c r="AG51" s="215"/>
      <c r="AH51" s="215"/>
      <c r="AI51" s="215"/>
      <c r="AJ51" s="215"/>
      <c r="AK51" s="215"/>
      <c r="AL51" s="215"/>
      <c r="AM51" s="215"/>
      <c r="AN51" s="215"/>
      <c r="AO51" s="214"/>
      <c r="AP51" s="214"/>
      <c r="HG51" s="11">
        <v>19</v>
      </c>
    </row>
    <row r="52" spans="1:215" ht="15.75" customHeight="1">
      <c r="A52" s="48">
        <v>41791</v>
      </c>
      <c r="B52" s="49" t="s">
        <v>61</v>
      </c>
      <c r="C52" s="152">
        <v>22320155.956999999</v>
      </c>
      <c r="D52" s="151">
        <f t="shared" ca="1" si="8"/>
        <v>2.2102613449372033E-2</v>
      </c>
      <c r="E52" s="151">
        <f t="shared" si="9"/>
        <v>1.5836217612328118E-2</v>
      </c>
      <c r="F52" s="151">
        <f t="shared" si="6"/>
        <v>1.9487401647447777E-2</v>
      </c>
      <c r="G52" s="151">
        <v>1.234410071468206E-2</v>
      </c>
      <c r="H52" s="151">
        <v>0.03</v>
      </c>
      <c r="I52" s="150">
        <v>3.2500000000000001E-2</v>
      </c>
      <c r="J52" s="149">
        <v>12.968299999999999</v>
      </c>
      <c r="K52" s="231">
        <v>13.0238</v>
      </c>
      <c r="L52" s="73">
        <v>84.682072239918</v>
      </c>
      <c r="M52" s="151">
        <f t="shared" si="5"/>
        <v>-3.3333628060439047E-3</v>
      </c>
      <c r="N52" s="230">
        <f t="shared" si="7"/>
        <v>3.7525887063369012E-2</v>
      </c>
      <c r="O52" s="215"/>
      <c r="P52" s="215"/>
      <c r="Q52" s="215"/>
      <c r="R52" s="215"/>
      <c r="S52" s="215"/>
      <c r="T52" s="215"/>
      <c r="U52" s="215"/>
      <c r="V52" s="215"/>
      <c r="W52" s="215"/>
      <c r="X52" s="215"/>
      <c r="Y52" s="215"/>
      <c r="Z52" s="215"/>
      <c r="AA52" s="215"/>
      <c r="AB52" s="215"/>
      <c r="AC52" s="215"/>
      <c r="AD52" s="215"/>
      <c r="AE52" s="215"/>
      <c r="AF52" s="215"/>
      <c r="AG52" s="215"/>
      <c r="AH52" s="215"/>
      <c r="AI52" s="215"/>
      <c r="AJ52" s="215"/>
      <c r="AK52" s="215"/>
      <c r="AL52" s="215"/>
      <c r="AM52" s="215"/>
      <c r="AN52" s="215"/>
      <c r="AO52" s="214"/>
      <c r="AP52" s="214"/>
      <c r="HG52" s="11">
        <v>20</v>
      </c>
    </row>
    <row r="53" spans="1:215" ht="15.75" customHeight="1">
      <c r="A53" s="48">
        <v>41883</v>
      </c>
      <c r="B53" s="49" t="s">
        <v>62</v>
      </c>
      <c r="C53" s="152">
        <v>22258188.361000001</v>
      </c>
      <c r="D53" s="151">
        <f t="shared" ca="1" si="8"/>
        <v>2.3273776600971852E-2</v>
      </c>
      <c r="E53" s="151">
        <f t="shared" si="9"/>
        <v>1.9619896601722919E-2</v>
      </c>
      <c r="F53" s="151">
        <f t="shared" si="6"/>
        <v>2.5589859126794012E-2</v>
      </c>
      <c r="G53" s="151">
        <v>1.9768244472260221E-3</v>
      </c>
      <c r="H53" s="151">
        <v>0.03</v>
      </c>
      <c r="I53" s="150">
        <v>0.03</v>
      </c>
      <c r="J53" s="149">
        <v>13.428599999999999</v>
      </c>
      <c r="K53" s="231">
        <v>13.3226</v>
      </c>
      <c r="L53" s="73">
        <v>85.596339924274005</v>
      </c>
      <c r="M53" s="151">
        <f t="shared" si="5"/>
        <v>1.0796472738240803E-2</v>
      </c>
      <c r="N53" s="230">
        <f t="shared" si="7"/>
        <v>4.2175837845747965E-2</v>
      </c>
      <c r="O53" s="215"/>
      <c r="P53" s="215"/>
      <c r="Q53" s="215"/>
      <c r="R53" s="215"/>
      <c r="S53" s="215"/>
      <c r="T53" s="215"/>
      <c r="U53" s="215"/>
      <c r="V53" s="215"/>
      <c r="W53" s="215"/>
      <c r="X53" s="215"/>
      <c r="Y53" s="215"/>
      <c r="Z53" s="215"/>
      <c r="AA53" s="215"/>
      <c r="AB53" s="215"/>
      <c r="AC53" s="215"/>
      <c r="AD53" s="215"/>
      <c r="AE53" s="215"/>
      <c r="AF53" s="215"/>
      <c r="AG53" s="215"/>
      <c r="AH53" s="215"/>
      <c r="AI53" s="215"/>
      <c r="AJ53" s="215"/>
      <c r="AK53" s="215"/>
      <c r="AL53" s="215"/>
      <c r="AM53" s="215"/>
      <c r="AN53" s="215"/>
      <c r="AO53" s="214"/>
      <c r="AP53" s="214"/>
      <c r="HG53" s="11">
        <v>21</v>
      </c>
    </row>
    <row r="54" spans="1:215" s="213" customFormat="1" ht="15.75" customHeight="1">
      <c r="A54" s="56">
        <v>41974</v>
      </c>
      <c r="B54" s="57" t="s">
        <v>63</v>
      </c>
      <c r="C54" s="154">
        <v>22939645.109000001</v>
      </c>
      <c r="D54" s="153">
        <f t="shared" ca="1" si="8"/>
        <v>2.5037635042680195E-2</v>
      </c>
      <c r="E54" s="153">
        <f t="shared" si="9"/>
        <v>2.5037635042680195E-2</v>
      </c>
      <c r="F54" s="153">
        <f t="shared" si="6"/>
        <v>3.0156355583938144E-2</v>
      </c>
      <c r="G54" s="153">
        <v>8.5306183701636673E-3</v>
      </c>
      <c r="H54" s="518">
        <v>0.03</v>
      </c>
      <c r="I54" s="148">
        <v>0.03</v>
      </c>
      <c r="J54" s="147">
        <v>14.7515</v>
      </c>
      <c r="K54" s="217">
        <v>14.116399999999999</v>
      </c>
      <c r="L54" s="147">
        <v>87.188983712964003</v>
      </c>
      <c r="M54" s="60">
        <f t="shared" si="5"/>
        <v>1.8606447309534424E-2</v>
      </c>
      <c r="N54" s="216">
        <f t="shared" si="7"/>
        <v>4.0813215195323549E-2</v>
      </c>
      <c r="O54" s="215"/>
      <c r="P54" s="215"/>
      <c r="Q54" s="215"/>
      <c r="R54" s="215"/>
      <c r="S54" s="215"/>
      <c r="T54" s="215"/>
      <c r="U54" s="215"/>
      <c r="V54" s="215"/>
      <c r="W54" s="215"/>
      <c r="X54" s="215"/>
      <c r="Y54" s="215"/>
      <c r="Z54" s="215"/>
      <c r="AA54" s="215"/>
      <c r="AB54" s="215"/>
      <c r="AC54" s="215"/>
      <c r="AD54" s="215"/>
      <c r="AE54" s="215"/>
      <c r="AF54" s="215"/>
      <c r="AG54" s="215"/>
      <c r="AH54" s="215"/>
      <c r="AI54" s="215"/>
      <c r="AJ54" s="215"/>
      <c r="AK54" s="215"/>
      <c r="AL54" s="215"/>
      <c r="AM54" s="215"/>
      <c r="AN54" s="215"/>
      <c r="AO54" s="214"/>
      <c r="AP54" s="214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>
        <v>22</v>
      </c>
    </row>
    <row r="55" spans="1:215" ht="15.75" customHeight="1">
      <c r="A55" s="48">
        <v>42064</v>
      </c>
      <c r="B55" s="49" t="s">
        <v>64</v>
      </c>
      <c r="C55" s="152">
        <v>22169554.671999998</v>
      </c>
      <c r="D55" s="151">
        <f t="shared" ca="1" si="8"/>
        <v>2.8855511665273559E-2</v>
      </c>
      <c r="E55" s="151">
        <f t="shared" si="9"/>
        <v>2.6029736450460694E-2</v>
      </c>
      <c r="F55" s="151">
        <f t="shared" si="6"/>
        <v>2.8855511665273559E-2</v>
      </c>
      <c r="G55" s="151">
        <v>4.942223360248521E-3</v>
      </c>
      <c r="H55" s="218">
        <v>0.03</v>
      </c>
      <c r="I55" s="220">
        <v>0.03</v>
      </c>
      <c r="J55" s="73">
        <v>15.263500000000001</v>
      </c>
      <c r="K55" s="219">
        <v>15.12025</v>
      </c>
      <c r="L55" s="73">
        <v>87.630716990203993</v>
      </c>
      <c r="M55" s="54">
        <f t="shared" si="5"/>
        <v>5.0663886471509212E-3</v>
      </c>
      <c r="N55" s="218">
        <f t="shared" si="7"/>
        <v>3.1370745983606563E-2</v>
      </c>
      <c r="O55" s="215"/>
      <c r="P55" s="215"/>
      <c r="Q55" s="215"/>
      <c r="R55" s="215"/>
      <c r="S55" s="215"/>
      <c r="T55" s="215"/>
      <c r="U55" s="215"/>
      <c r="V55" s="215"/>
      <c r="W55" s="215"/>
      <c r="X55" s="215"/>
      <c r="Y55" s="215"/>
      <c r="Z55" s="215"/>
      <c r="AA55" s="215"/>
      <c r="AB55" s="215"/>
      <c r="AC55" s="215"/>
      <c r="AD55" s="215"/>
      <c r="AE55" s="215"/>
      <c r="AF55" s="215"/>
      <c r="AG55" s="215"/>
      <c r="AH55" s="215"/>
      <c r="AI55" s="215"/>
      <c r="AJ55" s="215"/>
      <c r="AK55" s="215"/>
      <c r="AL55" s="215"/>
      <c r="AM55" s="215"/>
      <c r="AN55" s="215"/>
      <c r="AO55" s="214"/>
      <c r="AP55" s="214"/>
      <c r="HG55" s="11">
        <v>23</v>
      </c>
    </row>
    <row r="56" spans="1:215" ht="15.75" customHeight="1">
      <c r="A56" s="48">
        <v>42156</v>
      </c>
      <c r="B56" s="49" t="s">
        <v>65</v>
      </c>
      <c r="C56" s="152">
        <v>22843018.011</v>
      </c>
      <c r="D56" s="151">
        <f t="shared" ca="1" si="8"/>
        <v>2.6092731576537576E-2</v>
      </c>
      <c r="E56" s="151">
        <f t="shared" si="9"/>
        <v>2.699865754798525E-2</v>
      </c>
      <c r="F56" s="151">
        <f t="shared" si="6"/>
        <v>2.3425555583361568E-2</v>
      </c>
      <c r="G56" s="151">
        <v>8.3791766536327472E-3</v>
      </c>
      <c r="H56" s="218">
        <v>0.03</v>
      </c>
      <c r="I56" s="220">
        <v>0.03</v>
      </c>
      <c r="J56" s="73">
        <v>15.738899999999999</v>
      </c>
      <c r="K56" s="219">
        <v>15.544699999999999</v>
      </c>
      <c r="L56" s="73">
        <v>87.113107758880005</v>
      </c>
      <c r="M56" s="54">
        <f t="shared" si="5"/>
        <v>-5.9067099882550433E-3</v>
      </c>
      <c r="N56" s="218">
        <f t="shared" si="7"/>
        <v>2.8707794396841013E-2</v>
      </c>
      <c r="O56" s="215"/>
      <c r="P56" s="215"/>
      <c r="Q56" s="215"/>
      <c r="R56" s="215"/>
      <c r="S56" s="215"/>
      <c r="T56" s="215"/>
      <c r="U56" s="215"/>
      <c r="V56" s="215"/>
      <c r="W56" s="215"/>
      <c r="X56" s="215"/>
      <c r="Y56" s="215"/>
      <c r="Z56" s="215"/>
      <c r="AA56" s="215"/>
      <c r="AB56" s="215"/>
      <c r="AC56" s="215"/>
      <c r="AD56" s="215"/>
      <c r="AE56" s="215"/>
      <c r="AF56" s="215"/>
      <c r="AG56" s="215"/>
      <c r="AH56" s="215"/>
      <c r="AI56" s="215"/>
      <c r="AJ56" s="215"/>
      <c r="AK56" s="215"/>
      <c r="AL56" s="215"/>
      <c r="AM56" s="215"/>
      <c r="AN56" s="215"/>
      <c r="AO56" s="214"/>
      <c r="AP56" s="214"/>
      <c r="HG56" s="11">
        <v>24</v>
      </c>
    </row>
    <row r="57" spans="1:215" ht="15.75" customHeight="1">
      <c r="A57" s="48">
        <v>42248</v>
      </c>
      <c r="B57" s="49" t="s">
        <v>66</v>
      </c>
      <c r="C57" s="152">
        <v>23011745.778000001</v>
      </c>
      <c r="D57" s="151">
        <f t="shared" ca="1" si="8"/>
        <v>2.8705624412221686E-2</v>
      </c>
      <c r="E57" s="151">
        <f t="shared" si="9"/>
        <v>2.9071090002749989E-2</v>
      </c>
      <c r="F57" s="151">
        <f t="shared" si="6"/>
        <v>3.3855289782719122E-2</v>
      </c>
      <c r="G57" s="151">
        <v>1.2022978260003869E-2</v>
      </c>
      <c r="H57" s="218">
        <v>0.03</v>
      </c>
      <c r="I57" s="220">
        <v>0.03</v>
      </c>
      <c r="J57" s="73">
        <v>16.9177</v>
      </c>
      <c r="K57" s="219">
        <v>16.513249999999999</v>
      </c>
      <c r="L57" s="73">
        <v>87.752419015566005</v>
      </c>
      <c r="M57" s="54">
        <f t="shared" si="5"/>
        <v>7.3388640714728837E-3</v>
      </c>
      <c r="N57" s="218">
        <f t="shared" si="7"/>
        <v>2.5188916876579759E-2</v>
      </c>
      <c r="O57" s="215"/>
      <c r="P57" s="215"/>
      <c r="Q57" s="215"/>
      <c r="R57" s="215"/>
      <c r="S57" s="215"/>
      <c r="T57" s="215"/>
      <c r="U57" s="215"/>
      <c r="V57" s="215"/>
      <c r="W57" s="215"/>
      <c r="X57" s="215"/>
      <c r="Y57" s="215"/>
      <c r="Z57" s="215"/>
      <c r="AA57" s="215"/>
      <c r="AB57" s="215"/>
      <c r="AC57" s="215"/>
      <c r="AD57" s="215"/>
      <c r="AE57" s="215"/>
      <c r="AF57" s="215"/>
      <c r="AG57" s="215"/>
      <c r="AH57" s="215"/>
      <c r="AI57" s="215"/>
      <c r="AJ57" s="215"/>
      <c r="AK57" s="215"/>
      <c r="AL57" s="215"/>
      <c r="AM57" s="215"/>
      <c r="AN57" s="215"/>
      <c r="AO57" s="214"/>
      <c r="AP57" s="214"/>
      <c r="HG57" s="11">
        <v>25</v>
      </c>
    </row>
    <row r="58" spans="1:215" s="213" customFormat="1" ht="15.75" customHeight="1">
      <c r="A58" s="56">
        <v>42339</v>
      </c>
      <c r="B58" s="57" t="s">
        <v>67</v>
      </c>
      <c r="C58" s="154">
        <v>23448298.577</v>
      </c>
      <c r="D58" s="153">
        <f t="shared" ca="1" si="8"/>
        <v>2.7023234358237502E-2</v>
      </c>
      <c r="E58" s="153">
        <f t="shared" si="9"/>
        <v>2.7023234358237502E-2</v>
      </c>
      <c r="F58" s="153">
        <f t="shared" si="6"/>
        <v>2.2173554367693082E-2</v>
      </c>
      <c r="G58" s="153">
        <v>-2.83568285866731E-3</v>
      </c>
      <c r="H58" s="518">
        <v>3.2500000000000001E-2</v>
      </c>
      <c r="I58" s="148">
        <v>3.125E-2</v>
      </c>
      <c r="J58" s="147">
        <v>17.2075</v>
      </c>
      <c r="K58" s="217">
        <v>16.854799999999997</v>
      </c>
      <c r="L58" s="147">
        <v>89.046817717411002</v>
      </c>
      <c r="M58" s="60">
        <f t="shared" si="5"/>
        <v>1.4750575726184767E-2</v>
      </c>
      <c r="N58" s="216">
        <f t="shared" si="7"/>
        <v>2.130812776259905E-2</v>
      </c>
      <c r="O58" s="215"/>
      <c r="P58" s="215"/>
      <c r="Q58" s="215"/>
      <c r="R58" s="215"/>
      <c r="S58" s="215"/>
      <c r="T58" s="215"/>
      <c r="U58" s="215"/>
      <c r="V58" s="215"/>
      <c r="W58" s="215"/>
      <c r="X58" s="215"/>
      <c r="Y58" s="215"/>
      <c r="Z58" s="215"/>
      <c r="AA58" s="215"/>
      <c r="AB58" s="215"/>
      <c r="AC58" s="215"/>
      <c r="AD58" s="215"/>
      <c r="AE58" s="215"/>
      <c r="AF58" s="215"/>
      <c r="AG58" s="215"/>
      <c r="AH58" s="215"/>
      <c r="AI58" s="215"/>
      <c r="AJ58" s="215"/>
      <c r="AK58" s="215"/>
      <c r="AL58" s="215"/>
      <c r="AM58" s="215"/>
      <c r="AN58" s="215"/>
      <c r="AO58" s="214"/>
      <c r="AP58" s="214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>
        <v>26</v>
      </c>
    </row>
    <row r="59" spans="1:215" ht="15.75" customHeight="1">
      <c r="A59" s="48">
        <v>42430</v>
      </c>
      <c r="B59" s="225" t="s">
        <v>68</v>
      </c>
      <c r="C59" s="152">
        <v>22537030.226</v>
      </c>
      <c r="D59" s="151">
        <f t="shared" ca="1" si="8"/>
        <v>1.6575684962410131E-2</v>
      </c>
      <c r="E59" s="151">
        <f t="shared" si="9"/>
        <v>2.4000528887533568E-2</v>
      </c>
      <c r="F59" s="151">
        <f t="shared" si="6"/>
        <v>1.6575684962410131E-2</v>
      </c>
      <c r="G59" s="151">
        <v>-7.6425756443609938E-4</v>
      </c>
      <c r="H59" s="218">
        <v>3.7499999999999999E-2</v>
      </c>
      <c r="I59" s="220">
        <v>3.5000000000000003E-2</v>
      </c>
      <c r="J59" s="73">
        <v>17.279</v>
      </c>
      <c r="K59" s="219">
        <v>17.69275</v>
      </c>
      <c r="L59" s="73">
        <v>89.910000600998004</v>
      </c>
      <c r="M59" s="54">
        <f t="shared" si="5"/>
        <v>9.6935848547254899E-3</v>
      </c>
      <c r="N59" s="218">
        <f t="shared" si="7"/>
        <v>2.6010098845234975E-2</v>
      </c>
      <c r="O59" s="215"/>
      <c r="P59" s="215"/>
      <c r="Q59" s="215"/>
      <c r="R59" s="215"/>
      <c r="S59" s="215"/>
      <c r="T59" s="215"/>
      <c r="U59" s="215"/>
      <c r="V59" s="215"/>
      <c r="W59" s="215"/>
      <c r="X59" s="215"/>
      <c r="Y59" s="215"/>
      <c r="Z59" s="215"/>
      <c r="AA59" s="215"/>
      <c r="AB59" s="215"/>
      <c r="AC59" s="215"/>
      <c r="AD59" s="215"/>
      <c r="AE59" s="215"/>
      <c r="AF59" s="215"/>
      <c r="AG59" s="215"/>
      <c r="AH59" s="215"/>
      <c r="AI59" s="215"/>
      <c r="AJ59" s="215"/>
      <c r="AK59" s="215"/>
      <c r="AL59" s="215"/>
      <c r="AM59" s="215"/>
      <c r="AN59" s="215"/>
      <c r="AO59" s="214"/>
      <c r="AP59" s="214"/>
      <c r="HG59" s="11">
        <v>27</v>
      </c>
    </row>
    <row r="60" spans="1:215" ht="15.75" customHeight="1">
      <c r="A60" s="48">
        <v>42522</v>
      </c>
      <c r="B60" s="49" t="s">
        <v>69</v>
      </c>
      <c r="C60" s="152">
        <v>23359954.704</v>
      </c>
      <c r="D60" s="151">
        <f t="shared" ca="1" si="8"/>
        <v>1.9648115943704303E-2</v>
      </c>
      <c r="E60" s="151">
        <f t="shared" si="9"/>
        <v>2.3795737360490898E-2</v>
      </c>
      <c r="F60" s="151">
        <f t="shared" si="6"/>
        <v>2.2629964777468148E-2</v>
      </c>
      <c r="G60" s="151">
        <v>4.7177965532581023E-3</v>
      </c>
      <c r="H60" s="218">
        <v>4.2500000000000003E-2</v>
      </c>
      <c r="I60" s="220">
        <v>0.04</v>
      </c>
      <c r="J60" s="73">
        <v>18.2804</v>
      </c>
      <c r="K60" s="219">
        <v>17.7287</v>
      </c>
      <c r="L60" s="73">
        <v>89.324027886291006</v>
      </c>
      <c r="M60" s="54">
        <f t="shared" si="5"/>
        <v>-6.5173252228906131E-3</v>
      </c>
      <c r="N60" s="218">
        <f t="shared" si="7"/>
        <v>2.5379878921672594E-2</v>
      </c>
      <c r="O60" s="215"/>
      <c r="P60" s="215"/>
      <c r="Q60" s="215"/>
      <c r="R60" s="215"/>
      <c r="S60" s="215"/>
      <c r="T60" s="215"/>
      <c r="U60" s="215"/>
      <c r="V60" s="215"/>
      <c r="W60" s="215"/>
      <c r="X60" s="215"/>
      <c r="Y60" s="215"/>
      <c r="Z60" s="215"/>
      <c r="AA60" s="215"/>
      <c r="AB60" s="215"/>
      <c r="AC60" s="215"/>
      <c r="AD60" s="215"/>
      <c r="AE60" s="215"/>
      <c r="AF60" s="215"/>
      <c r="AG60" s="215"/>
      <c r="AH60" s="215"/>
      <c r="AI60" s="215"/>
      <c r="AJ60" s="215"/>
      <c r="AK60" s="215"/>
      <c r="AL60" s="215"/>
      <c r="AM60" s="215"/>
      <c r="AN60" s="215"/>
      <c r="AO60" s="214"/>
      <c r="AP60" s="214"/>
      <c r="HG60" s="11">
        <v>28</v>
      </c>
    </row>
    <row r="61" spans="1:215" ht="15.75" customHeight="1">
      <c r="A61" s="48">
        <v>42614</v>
      </c>
      <c r="B61" s="49" t="s">
        <v>70</v>
      </c>
      <c r="C61" s="152">
        <v>23214541.760000002</v>
      </c>
      <c r="D61" s="151">
        <f t="shared" ca="1" si="8"/>
        <v>1.5982640526171821E-2</v>
      </c>
      <c r="E61" s="151">
        <f t="shared" si="9"/>
        <v>1.7543889188293083E-2</v>
      </c>
      <c r="F61" s="151">
        <f t="shared" si="6"/>
        <v>8.8127160779727376E-3</v>
      </c>
      <c r="G61" s="151">
        <v>7.9920606334449307E-3</v>
      </c>
      <c r="H61" s="218">
        <v>4.7500000000000001E-2</v>
      </c>
      <c r="I61" s="220">
        <v>4.4999999999999998E-2</v>
      </c>
      <c r="J61" s="73">
        <v>19.385200000000001</v>
      </c>
      <c r="K61" s="219">
        <v>19.068950000000001</v>
      </c>
      <c r="L61" s="73">
        <v>90.357743854798997</v>
      </c>
      <c r="M61" s="54">
        <f t="shared" si="5"/>
        <v>1.1572652879289214E-2</v>
      </c>
      <c r="N61" s="218">
        <f t="shared" si="7"/>
        <v>2.9689493104125608E-2</v>
      </c>
      <c r="O61" s="215"/>
      <c r="P61" s="215"/>
      <c r="Q61" s="215"/>
      <c r="R61" s="215"/>
      <c r="S61" s="215"/>
      <c r="T61" s="215"/>
      <c r="U61" s="215"/>
      <c r="V61" s="215"/>
      <c r="W61" s="215"/>
      <c r="X61" s="215"/>
      <c r="Y61" s="215"/>
      <c r="Z61" s="215"/>
      <c r="AA61" s="215"/>
      <c r="AB61" s="215"/>
      <c r="AC61" s="215"/>
      <c r="AD61" s="215"/>
      <c r="AE61" s="215"/>
      <c r="AF61" s="215"/>
      <c r="AG61" s="215"/>
      <c r="AH61" s="215"/>
      <c r="AI61" s="215"/>
      <c r="AJ61" s="215"/>
      <c r="AK61" s="215"/>
      <c r="AL61" s="215"/>
      <c r="AM61" s="215"/>
      <c r="AN61" s="215"/>
      <c r="AO61" s="214"/>
      <c r="AP61" s="214"/>
      <c r="HG61" s="11">
        <v>29</v>
      </c>
    </row>
    <row r="62" spans="1:215" s="213" customFormat="1" ht="15.75" customHeight="1">
      <c r="A62" s="56">
        <v>42705</v>
      </c>
      <c r="B62" s="57" t="s">
        <v>71</v>
      </c>
      <c r="C62" s="154">
        <v>23982436.289999999</v>
      </c>
      <c r="D62" s="153">
        <f t="shared" ca="1" si="8"/>
        <v>1.7724932274829852E-2</v>
      </c>
      <c r="E62" s="153">
        <f t="shared" si="9"/>
        <v>1.7724932274829852E-2</v>
      </c>
      <c r="F62" s="153">
        <f t="shared" si="6"/>
        <v>2.2779380399221116E-2</v>
      </c>
      <c r="G62" s="153">
        <v>1.1302757115313034E-2</v>
      </c>
      <c r="H62" s="518">
        <v>5.7500000000000002E-2</v>
      </c>
      <c r="I62" s="148">
        <v>5.2500000000000005E-2</v>
      </c>
      <c r="J62" s="147">
        <v>20.7272</v>
      </c>
      <c r="K62" s="217">
        <v>19.7957</v>
      </c>
      <c r="L62" s="147">
        <v>92.039034797764003</v>
      </c>
      <c r="M62" s="60">
        <f t="shared" si="5"/>
        <v>1.8607048729180065E-2</v>
      </c>
      <c r="N62" s="216">
        <f t="shared" si="7"/>
        <v>3.3602740188299229E-2</v>
      </c>
      <c r="O62" s="215"/>
      <c r="P62" s="215"/>
      <c r="Q62" s="215"/>
      <c r="R62" s="215"/>
      <c r="S62" s="215"/>
      <c r="T62" s="215"/>
      <c r="U62" s="215"/>
      <c r="V62" s="215"/>
      <c r="W62" s="215"/>
      <c r="X62" s="215"/>
      <c r="Y62" s="215"/>
      <c r="Z62" s="215"/>
      <c r="AA62" s="215"/>
      <c r="AB62" s="215"/>
      <c r="AC62" s="215"/>
      <c r="AD62" s="215"/>
      <c r="AE62" s="215"/>
      <c r="AF62" s="215"/>
      <c r="AG62" s="215"/>
      <c r="AH62" s="215"/>
      <c r="AI62" s="215"/>
      <c r="AJ62" s="215"/>
      <c r="AK62" s="215"/>
      <c r="AL62" s="215"/>
      <c r="AM62" s="215"/>
      <c r="AN62" s="215"/>
      <c r="AO62" s="214"/>
      <c r="AP62" s="214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  <c r="GE62" s="12"/>
      <c r="GF62" s="12"/>
      <c r="GG62" s="12"/>
      <c r="GH62" s="12"/>
      <c r="GI62" s="12"/>
      <c r="GJ62" s="12"/>
      <c r="GK62" s="12"/>
      <c r="GL62" s="12"/>
      <c r="GM62" s="12"/>
      <c r="GN62" s="12"/>
      <c r="GO62" s="12"/>
      <c r="GP62" s="12"/>
      <c r="GQ62" s="12"/>
      <c r="GR62" s="12"/>
      <c r="GS62" s="12"/>
      <c r="GT62" s="12"/>
      <c r="GU62" s="12"/>
      <c r="GV62" s="12"/>
      <c r="GW62" s="12"/>
      <c r="GX62" s="12"/>
      <c r="GY62" s="12"/>
      <c r="GZ62" s="12"/>
      <c r="HA62" s="12"/>
      <c r="HB62" s="12"/>
      <c r="HC62" s="12"/>
      <c r="HD62" s="12"/>
      <c r="HE62" s="12"/>
      <c r="HF62" s="12"/>
      <c r="HG62" s="12">
        <v>30</v>
      </c>
    </row>
    <row r="63" spans="1:215" ht="15.75" customHeight="1">
      <c r="A63" s="48">
        <v>42795</v>
      </c>
      <c r="B63" s="225" t="s">
        <v>72</v>
      </c>
      <c r="C63" s="152">
        <v>23306072.295000002</v>
      </c>
      <c r="D63" s="151">
        <f t="shared" ca="1" si="8"/>
        <v>3.4123487490946847E-2</v>
      </c>
      <c r="E63" s="151">
        <f t="shared" si="9"/>
        <v>2.2026463605462787E-2</v>
      </c>
      <c r="F63" s="151">
        <f t="shared" si="6"/>
        <v>3.4123487490946847E-2</v>
      </c>
      <c r="G63" s="151">
        <v>5.9625974215979927E-3</v>
      </c>
      <c r="H63" s="218">
        <v>6.5000000000000002E-2</v>
      </c>
      <c r="I63" s="220">
        <v>6.1249999999999999E-2</v>
      </c>
      <c r="J63" s="73">
        <v>18.724900000000002</v>
      </c>
      <c r="K63" s="219">
        <v>19.778550000000003</v>
      </c>
      <c r="L63" s="73">
        <v>94.722489332292</v>
      </c>
      <c r="M63" s="54">
        <f t="shared" si="5"/>
        <v>2.91556135983424E-2</v>
      </c>
      <c r="N63" s="218">
        <f t="shared" si="7"/>
        <v>5.3525622279225971E-2</v>
      </c>
      <c r="O63" s="215"/>
      <c r="P63" s="215"/>
      <c r="Q63" s="215"/>
      <c r="R63" s="215"/>
      <c r="S63" s="215"/>
      <c r="T63" s="215"/>
      <c r="U63" s="215"/>
      <c r="V63" s="215"/>
      <c r="W63" s="215"/>
      <c r="X63" s="215"/>
      <c r="Y63" s="215"/>
      <c r="Z63" s="215"/>
      <c r="AA63" s="215"/>
      <c r="AB63" s="215"/>
      <c r="AC63" s="215"/>
      <c r="AD63" s="215"/>
      <c r="AE63" s="215"/>
      <c r="AF63" s="215"/>
      <c r="AG63" s="215"/>
      <c r="AH63" s="215"/>
      <c r="AI63" s="215"/>
      <c r="AJ63" s="215"/>
      <c r="AK63" s="215"/>
      <c r="AL63" s="215"/>
      <c r="AM63" s="215"/>
      <c r="AN63" s="215"/>
      <c r="AO63" s="214"/>
      <c r="AP63" s="214"/>
      <c r="HG63" s="11">
        <v>31</v>
      </c>
    </row>
    <row r="64" spans="1:215" ht="15.75" customHeight="1">
      <c r="A64" s="48">
        <v>42887</v>
      </c>
      <c r="B64" s="49" t="s">
        <v>73</v>
      </c>
      <c r="C64" s="152">
        <v>23710327.772999998</v>
      </c>
      <c r="D64" s="151">
        <f t="shared" ca="1" si="8"/>
        <v>2.4389731475984444E-2</v>
      </c>
      <c r="E64" s="151">
        <f t="shared" si="9"/>
        <v>2.0099702722914392E-2</v>
      </c>
      <c r="F64" s="151">
        <f t="shared" si="6"/>
        <v>1.4998876215286616E-2</v>
      </c>
      <c r="G64" s="151">
        <v>5.6536211411417625E-4</v>
      </c>
      <c r="H64" s="218">
        <v>7.0000000000000007E-2</v>
      </c>
      <c r="I64" s="220">
        <v>6.7500000000000004E-2</v>
      </c>
      <c r="J64" s="73">
        <v>18.1203</v>
      </c>
      <c r="K64" s="219">
        <v>18.47045</v>
      </c>
      <c r="L64" s="73">
        <v>94.963639641805003</v>
      </c>
      <c r="M64" s="54">
        <f t="shared" si="5"/>
        <v>2.5458611910740281E-3</v>
      </c>
      <c r="N64" s="218">
        <f t="shared" si="7"/>
        <v>6.3136558986045532E-2</v>
      </c>
      <c r="O64" s="215"/>
      <c r="P64" s="215"/>
      <c r="Q64" s="215"/>
      <c r="R64" s="215"/>
      <c r="S64" s="215"/>
      <c r="T64" s="215"/>
      <c r="U64" s="215"/>
      <c r="V64" s="215"/>
      <c r="W64" s="215"/>
      <c r="X64" s="215"/>
      <c r="Y64" s="215"/>
      <c r="Z64" s="215"/>
      <c r="AA64" s="215"/>
      <c r="AB64" s="215"/>
      <c r="AC64" s="215"/>
      <c r="AD64" s="215"/>
      <c r="AE64" s="215"/>
      <c r="AF64" s="215"/>
      <c r="AG64" s="215"/>
      <c r="AH64" s="215"/>
      <c r="AI64" s="215"/>
      <c r="AJ64" s="215"/>
      <c r="AK64" s="215"/>
      <c r="AL64" s="215"/>
      <c r="AM64" s="215"/>
      <c r="AN64" s="215"/>
      <c r="AO64" s="214"/>
      <c r="AP64" s="214"/>
      <c r="HG64" s="11">
        <v>32</v>
      </c>
    </row>
    <row r="65" spans="1:215" ht="15.75" customHeight="1">
      <c r="A65" s="48">
        <v>42979</v>
      </c>
      <c r="B65" s="49" t="s">
        <v>74</v>
      </c>
      <c r="C65" s="152">
        <v>23491265.495000001</v>
      </c>
      <c r="D65" s="151">
        <f t="shared" ca="1" si="8"/>
        <v>2.0201244855469591E-2</v>
      </c>
      <c r="E65" s="151">
        <f t="shared" si="9"/>
        <v>2.0854367220680015E-2</v>
      </c>
      <c r="F65" s="151">
        <f t="shared" si="6"/>
        <v>1.1920275569548888E-2</v>
      </c>
      <c r="G65" s="151">
        <v>-5.6827045870362358E-3</v>
      </c>
      <c r="H65" s="218">
        <v>7.0000000000000007E-2</v>
      </c>
      <c r="I65" s="220">
        <v>7.0000000000000007E-2</v>
      </c>
      <c r="J65" s="73">
        <v>18.2545</v>
      </c>
      <c r="K65" s="219">
        <v>18.0275</v>
      </c>
      <c r="L65" s="73">
        <v>96.093515235290994</v>
      </c>
      <c r="M65" s="54">
        <f t="shared" si="5"/>
        <v>1.1897981140442715E-2</v>
      </c>
      <c r="N65" s="218">
        <f t="shared" si="7"/>
        <v>6.3478470530529574E-2</v>
      </c>
      <c r="O65" s="215"/>
      <c r="P65" s="215"/>
      <c r="Q65" s="215"/>
      <c r="R65" s="215"/>
      <c r="S65" s="215"/>
      <c r="T65" s="215"/>
      <c r="U65" s="215"/>
      <c r="V65" s="215"/>
      <c r="W65" s="215"/>
      <c r="X65" s="215"/>
      <c r="Y65" s="215"/>
      <c r="Z65" s="215"/>
      <c r="AA65" s="215"/>
      <c r="AB65" s="215"/>
      <c r="AC65" s="215"/>
      <c r="AD65" s="215"/>
      <c r="AE65" s="215"/>
      <c r="AF65" s="215"/>
      <c r="AG65" s="215"/>
      <c r="AH65" s="215"/>
      <c r="AI65" s="215"/>
      <c r="AJ65" s="215"/>
      <c r="AK65" s="215"/>
      <c r="AL65" s="215"/>
      <c r="AM65" s="215"/>
      <c r="AN65" s="215"/>
      <c r="AO65" s="214"/>
      <c r="AP65" s="214"/>
      <c r="HG65" s="11">
        <v>33</v>
      </c>
    </row>
    <row r="66" spans="1:215" s="213" customFormat="1" ht="15.75" customHeight="1">
      <c r="A66" s="56">
        <v>43070</v>
      </c>
      <c r="B66" s="57" t="s">
        <v>75</v>
      </c>
      <c r="C66" s="154">
        <v>24328763.686000001</v>
      </c>
      <c r="D66" s="153">
        <f t="shared" ca="1" si="8"/>
        <v>1.871728534506989E-2</v>
      </c>
      <c r="E66" s="153">
        <f t="shared" si="9"/>
        <v>1.871728534506989E-2</v>
      </c>
      <c r="F66" s="153">
        <f t="shared" si="6"/>
        <v>1.4440876306816675E-2</v>
      </c>
      <c r="G66" s="153">
        <v>1.4133900639150765E-2</v>
      </c>
      <c r="H66" s="518">
        <v>7.2499999999999995E-2</v>
      </c>
      <c r="I66" s="148">
        <v>7.1250000000000008E-2</v>
      </c>
      <c r="J66" s="147">
        <v>19.658999999999999</v>
      </c>
      <c r="K66" s="217">
        <v>19.402799999999999</v>
      </c>
      <c r="L66" s="147">
        <v>98.272882985755999</v>
      </c>
      <c r="M66" s="60">
        <f t="shared" si="5"/>
        <v>2.2679654762641333E-2</v>
      </c>
      <c r="N66" s="216">
        <f t="shared" si="7"/>
        <v>6.7730481981797652E-2</v>
      </c>
      <c r="O66" s="215"/>
      <c r="P66" s="215"/>
      <c r="Q66" s="215"/>
      <c r="R66" s="215"/>
      <c r="S66" s="215"/>
      <c r="T66" s="215"/>
      <c r="U66" s="215"/>
      <c r="V66" s="215"/>
      <c r="W66" s="215"/>
      <c r="X66" s="215"/>
      <c r="Y66" s="215"/>
      <c r="Z66" s="215"/>
      <c r="AA66" s="215"/>
      <c r="AB66" s="215"/>
      <c r="AC66" s="215"/>
      <c r="AD66" s="215"/>
      <c r="AE66" s="215"/>
      <c r="AF66" s="215"/>
      <c r="AG66" s="215"/>
      <c r="AH66" s="215"/>
      <c r="AI66" s="215"/>
      <c r="AJ66" s="215"/>
      <c r="AK66" s="215"/>
      <c r="AL66" s="215"/>
      <c r="AM66" s="215"/>
      <c r="AN66" s="215"/>
      <c r="AO66" s="214"/>
      <c r="AP66" s="214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>
        <v>34</v>
      </c>
    </row>
    <row r="67" spans="1:215" ht="15.75" customHeight="1">
      <c r="A67" s="48">
        <v>43160</v>
      </c>
      <c r="B67" s="225" t="s">
        <v>76</v>
      </c>
      <c r="C67" s="152">
        <v>23568377.991</v>
      </c>
      <c r="D67" s="151">
        <f t="shared" ca="1" si="8"/>
        <v>1.1254822034353351E-2</v>
      </c>
      <c r="E67" s="151">
        <f t="shared" si="9"/>
        <v>1.3165249667373091E-2</v>
      </c>
      <c r="F67" s="151">
        <f t="shared" si="6"/>
        <v>1.1254822034353351E-2</v>
      </c>
      <c r="G67" s="151">
        <v>1.1729808272572084E-2</v>
      </c>
      <c r="H67" s="218">
        <v>7.4999999999999997E-2</v>
      </c>
      <c r="I67" s="220">
        <v>7.3749999999999996E-2</v>
      </c>
      <c r="J67" s="73">
        <v>18.1812</v>
      </c>
      <c r="K67" s="219">
        <v>18.390550000000001</v>
      </c>
      <c r="L67" s="73">
        <v>99.492156980588007</v>
      </c>
      <c r="M67" s="54">
        <f t="shared" si="5"/>
        <v>1.2407023766757064E-2</v>
      </c>
      <c r="N67" s="218">
        <f t="shared" si="7"/>
        <v>5.0354120567542626E-2</v>
      </c>
      <c r="O67" s="215"/>
      <c r="P67" s="215"/>
      <c r="Q67" s="215"/>
      <c r="R67" s="215"/>
      <c r="S67" s="215"/>
      <c r="T67" s="215"/>
      <c r="U67" s="215"/>
      <c r="V67" s="215"/>
      <c r="W67" s="215"/>
      <c r="X67" s="215"/>
      <c r="Y67" s="215"/>
      <c r="Z67" s="215"/>
      <c r="AA67" s="215"/>
      <c r="AB67" s="215"/>
      <c r="AC67" s="215"/>
      <c r="AD67" s="215"/>
      <c r="AE67" s="215"/>
      <c r="AF67" s="215"/>
      <c r="AG67" s="215"/>
      <c r="AH67" s="215"/>
      <c r="AI67" s="215"/>
      <c r="AJ67" s="215"/>
      <c r="AK67" s="215"/>
      <c r="AL67" s="215"/>
      <c r="AM67" s="215"/>
      <c r="AN67" s="215"/>
      <c r="AO67" s="214"/>
      <c r="AP67" s="214"/>
      <c r="HG67" s="11">
        <v>35</v>
      </c>
    </row>
    <row r="68" spans="1:215" ht="15.75" customHeight="1">
      <c r="A68" s="48">
        <v>43252</v>
      </c>
      <c r="B68" s="49" t="s">
        <v>77</v>
      </c>
      <c r="C68" s="152">
        <v>24395720.482000001</v>
      </c>
      <c r="D68" s="151">
        <f t="shared" ca="1" si="8"/>
        <v>2.0156762398425787E-2</v>
      </c>
      <c r="E68" s="151">
        <f t="shared" si="9"/>
        <v>1.6672255760033172E-2</v>
      </c>
      <c r="F68" s="151">
        <f t="shared" si="6"/>
        <v>2.8906926785739806E-2</v>
      </c>
      <c r="G68" s="151">
        <v>-1.7949181159830907E-3</v>
      </c>
      <c r="H68" s="218">
        <v>7.7499999999999999E-2</v>
      </c>
      <c r="I68" s="220">
        <v>7.6249999999999998E-2</v>
      </c>
      <c r="J68" s="73">
        <v>19.907800000000002</v>
      </c>
      <c r="K68" s="219">
        <v>19.310949999999998</v>
      </c>
      <c r="L68" s="73">
        <v>99.376464931786998</v>
      </c>
      <c r="M68" s="54">
        <f t="shared" ref="M68:M99" si="10">L68/L67-1</f>
        <v>-1.16282581775351E-3</v>
      </c>
      <c r="N68" s="218">
        <f t="shared" si="7"/>
        <v>4.6468577938111988E-2</v>
      </c>
      <c r="O68" s="215"/>
      <c r="P68" s="215"/>
      <c r="Q68" s="215"/>
      <c r="R68" s="215"/>
      <c r="S68" s="215"/>
      <c r="T68" s="215"/>
      <c r="U68" s="215"/>
      <c r="V68" s="215"/>
      <c r="W68" s="215"/>
      <c r="X68" s="215"/>
      <c r="Y68" s="215"/>
      <c r="Z68" s="215"/>
      <c r="AA68" s="215"/>
      <c r="AB68" s="215"/>
      <c r="AC68" s="215"/>
      <c r="AD68" s="215"/>
      <c r="AE68" s="215"/>
      <c r="AF68" s="215"/>
      <c r="AG68" s="215"/>
      <c r="AH68" s="215"/>
      <c r="AI68" s="215"/>
      <c r="AJ68" s="215"/>
      <c r="AK68" s="215"/>
      <c r="AL68" s="215"/>
      <c r="AM68" s="215"/>
      <c r="AN68" s="215"/>
      <c r="AO68" s="214"/>
      <c r="AP68" s="214"/>
      <c r="HG68" s="11">
        <v>36</v>
      </c>
    </row>
    <row r="69" spans="1:215" ht="15.75" customHeight="1">
      <c r="A69" s="48">
        <v>43344</v>
      </c>
      <c r="B69" s="49" t="s">
        <v>78</v>
      </c>
      <c r="C69" s="152">
        <v>24137288.445</v>
      </c>
      <c r="D69" s="151">
        <f t="shared" ca="1" si="8"/>
        <v>2.2603518954630308E-2</v>
      </c>
      <c r="E69" s="151">
        <f t="shared" si="9"/>
        <v>2.053176695711656E-2</v>
      </c>
      <c r="F69" s="151">
        <f t="shared" si="6"/>
        <v>2.7500559735170516E-2</v>
      </c>
      <c r="G69" s="151">
        <v>3.3886431934158079E-3</v>
      </c>
      <c r="H69" s="218">
        <v>7.7499999999999999E-2</v>
      </c>
      <c r="I69" s="220">
        <v>7.7499999999999999E-2</v>
      </c>
      <c r="J69" s="73">
        <v>18.718299999999999</v>
      </c>
      <c r="K69" s="219">
        <v>18.682600000000001</v>
      </c>
      <c r="L69" s="73">
        <v>100.917</v>
      </c>
      <c r="M69" s="54">
        <f t="shared" si="10"/>
        <v>1.5502011157978224E-2</v>
      </c>
      <c r="N69" s="218">
        <f t="shared" si="7"/>
        <v>5.0195736443800598E-2</v>
      </c>
      <c r="O69" s="215"/>
      <c r="P69" s="215"/>
      <c r="Q69" s="215"/>
      <c r="R69" s="215"/>
      <c r="S69" s="215"/>
      <c r="T69" s="215"/>
      <c r="U69" s="215"/>
      <c r="V69" s="215"/>
      <c r="W69" s="215"/>
      <c r="X69" s="215"/>
      <c r="Y69" s="215"/>
      <c r="Z69" s="215"/>
      <c r="AA69" s="215"/>
      <c r="AB69" s="215"/>
      <c r="AC69" s="215"/>
      <c r="AD69" s="215"/>
      <c r="AE69" s="215"/>
      <c r="AF69" s="215"/>
      <c r="AG69" s="215"/>
      <c r="AH69" s="215"/>
      <c r="AI69" s="215"/>
      <c r="AJ69" s="215"/>
      <c r="AK69" s="215"/>
      <c r="AL69" s="215"/>
      <c r="AM69" s="215"/>
      <c r="AN69" s="215"/>
      <c r="AO69" s="214"/>
      <c r="AP69" s="214"/>
      <c r="HG69" s="11">
        <v>37</v>
      </c>
    </row>
    <row r="70" spans="1:215" s="213" customFormat="1" ht="15.75" customHeight="1">
      <c r="A70" s="56">
        <v>43435</v>
      </c>
      <c r="B70" s="57" t="s">
        <v>79</v>
      </c>
      <c r="C70" s="154">
        <v>24605294.572000001</v>
      </c>
      <c r="D70" s="153">
        <f t="shared" ca="1" si="8"/>
        <v>1.9720820952563667E-2</v>
      </c>
      <c r="E70" s="153">
        <f t="shared" si="9"/>
        <v>1.9720820952563667E-2</v>
      </c>
      <c r="F70" s="153">
        <f t="shared" si="6"/>
        <v>1.1366417528200667E-2</v>
      </c>
      <c r="G70" s="153">
        <v>-1.6404065186619299E-3</v>
      </c>
      <c r="H70" s="518">
        <v>8.2500000000000004E-2</v>
      </c>
      <c r="I70" s="148">
        <v>0.08</v>
      </c>
      <c r="J70" s="147">
        <v>19.650400000000001</v>
      </c>
      <c r="K70" s="217">
        <v>19.99465</v>
      </c>
      <c r="L70" s="147">
        <v>103.02</v>
      </c>
      <c r="M70" s="60">
        <f t="shared" si="10"/>
        <v>2.0838907220785297E-2</v>
      </c>
      <c r="N70" s="216">
        <f t="shared" si="7"/>
        <v>4.8305461995371113E-2</v>
      </c>
      <c r="O70" s="215"/>
      <c r="P70" s="215"/>
      <c r="Q70" s="215"/>
      <c r="R70" s="215"/>
      <c r="S70" s="215"/>
      <c r="T70" s="215"/>
      <c r="U70" s="215"/>
      <c r="V70" s="215"/>
      <c r="W70" s="215"/>
      <c r="X70" s="215"/>
      <c r="Y70" s="215"/>
      <c r="Z70" s="215"/>
      <c r="AA70" s="215"/>
      <c r="AB70" s="215"/>
      <c r="AC70" s="215"/>
      <c r="AD70" s="215"/>
      <c r="AE70" s="215"/>
      <c r="AF70" s="215"/>
      <c r="AG70" s="215"/>
      <c r="AH70" s="215"/>
      <c r="AI70" s="215"/>
      <c r="AJ70" s="215"/>
      <c r="AK70" s="215"/>
      <c r="AL70" s="215"/>
      <c r="AM70" s="215"/>
      <c r="AN70" s="215"/>
      <c r="AO70" s="214"/>
      <c r="AP70" s="214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  <c r="GE70" s="12"/>
      <c r="GF70" s="12"/>
      <c r="GG70" s="12"/>
      <c r="GH70" s="12"/>
      <c r="GI70" s="12"/>
      <c r="GJ70" s="12"/>
      <c r="GK70" s="12"/>
      <c r="GL70" s="12"/>
      <c r="GM70" s="12"/>
      <c r="GN70" s="12"/>
      <c r="GO70" s="12"/>
      <c r="GP70" s="12"/>
      <c r="GQ70" s="12"/>
      <c r="GR70" s="12"/>
      <c r="GS70" s="12"/>
      <c r="GT70" s="12"/>
      <c r="GU70" s="12"/>
      <c r="GV70" s="12"/>
      <c r="GW70" s="12"/>
      <c r="GX70" s="12"/>
      <c r="GY70" s="12"/>
      <c r="GZ70" s="12"/>
      <c r="HA70" s="12"/>
      <c r="HB70" s="12"/>
      <c r="HC70" s="12"/>
      <c r="HD70" s="12"/>
      <c r="HE70" s="12"/>
      <c r="HF70" s="12"/>
      <c r="HG70" s="12">
        <v>38</v>
      </c>
    </row>
    <row r="71" spans="1:215" ht="15.75" customHeight="1">
      <c r="A71" s="48">
        <v>43525</v>
      </c>
      <c r="B71" s="225" t="s">
        <v>80</v>
      </c>
      <c r="C71" s="152">
        <v>23790639.304000001</v>
      </c>
      <c r="D71" s="151">
        <f t="shared" ca="1" si="8"/>
        <v>9.4304883044933341E-3</v>
      </c>
      <c r="E71" s="151">
        <f t="shared" si="9"/>
        <v>1.9245343895042399E-2</v>
      </c>
      <c r="F71" s="151">
        <f t="shared" ref="F71:F102" si="11">C71/C67-1</f>
        <v>9.4304883044933341E-3</v>
      </c>
      <c r="G71" s="151">
        <v>1.6499676183512335E-4</v>
      </c>
      <c r="H71" s="218">
        <v>8.2500000000000004E-2</v>
      </c>
      <c r="I71" s="220">
        <v>8.2500000000000004E-2</v>
      </c>
      <c r="J71" s="73">
        <v>19.427900000000001</v>
      </c>
      <c r="K71" s="219">
        <v>19.266750000000002</v>
      </c>
      <c r="L71" s="73">
        <v>103.476</v>
      </c>
      <c r="M71" s="54">
        <f t="shared" si="10"/>
        <v>4.4263249854397113E-3</v>
      </c>
      <c r="N71" s="218">
        <f t="shared" ref="N71:N102" si="12">L71/L67-1</f>
        <v>4.0041779576547754E-2</v>
      </c>
      <c r="O71" s="215"/>
      <c r="P71" s="215"/>
      <c r="Q71" s="215"/>
      <c r="R71" s="215"/>
      <c r="S71" s="215"/>
      <c r="T71" s="215"/>
      <c r="U71" s="215"/>
      <c r="V71" s="215"/>
      <c r="W71" s="215"/>
      <c r="X71" s="215"/>
      <c r="Y71" s="215"/>
      <c r="Z71" s="215"/>
      <c r="AA71" s="215"/>
      <c r="AB71" s="215"/>
      <c r="AC71" s="215"/>
      <c r="AD71" s="215"/>
      <c r="AE71" s="215"/>
      <c r="AF71" s="215"/>
      <c r="AG71" s="215"/>
      <c r="AH71" s="215"/>
      <c r="AI71" s="215"/>
      <c r="AJ71" s="215"/>
      <c r="AK71" s="215"/>
      <c r="AL71" s="215"/>
      <c r="AM71" s="215"/>
      <c r="AN71" s="215"/>
      <c r="AO71" s="214"/>
      <c r="AP71" s="214"/>
      <c r="HG71" s="11">
        <v>39</v>
      </c>
    </row>
    <row r="72" spans="1:215" ht="15.75" customHeight="1">
      <c r="A72" s="48">
        <v>43617</v>
      </c>
      <c r="B72" s="49" t="s">
        <v>81</v>
      </c>
      <c r="C72" s="152">
        <v>24154852.039000001</v>
      </c>
      <c r="D72" s="151">
        <f t="shared" ca="1" si="8"/>
        <v>-3.8793869982722828E-4</v>
      </c>
      <c r="E72" s="151">
        <f t="shared" si="9"/>
        <v>9.4373329709209752E-3</v>
      </c>
      <c r="F72" s="151">
        <f t="shared" si="11"/>
        <v>-9.8733891945401719E-3</v>
      </c>
      <c r="G72" s="151">
        <v>-3.2458998889836055E-3</v>
      </c>
      <c r="H72" s="218">
        <v>8.2500000000000004E-2</v>
      </c>
      <c r="I72" s="220">
        <v>8.2500000000000004E-2</v>
      </c>
      <c r="J72" s="73">
        <v>19.222899999999999</v>
      </c>
      <c r="K72" s="219">
        <v>19.08445</v>
      </c>
      <c r="L72" s="73">
        <v>103.29900000000001</v>
      </c>
      <c r="M72" s="54">
        <f t="shared" si="10"/>
        <v>-1.7105415748578379E-3</v>
      </c>
      <c r="N72" s="218">
        <f t="shared" si="12"/>
        <v>3.9471469134120252E-2</v>
      </c>
      <c r="O72" s="215"/>
      <c r="P72" s="215"/>
      <c r="Q72" s="215"/>
      <c r="R72" s="215"/>
      <c r="S72" s="215"/>
      <c r="T72" s="215"/>
      <c r="U72" s="215"/>
      <c r="V72" s="215"/>
      <c r="W72" s="215"/>
      <c r="X72" s="215"/>
      <c r="Y72" s="215"/>
      <c r="Z72" s="215"/>
      <c r="AA72" s="215"/>
      <c r="AB72" s="215"/>
      <c r="AC72" s="215"/>
      <c r="AD72" s="215"/>
      <c r="AE72" s="215"/>
      <c r="AF72" s="215"/>
      <c r="AG72" s="215"/>
      <c r="AH72" s="215"/>
      <c r="AI72" s="215"/>
      <c r="AJ72" s="215"/>
      <c r="AK72" s="215"/>
      <c r="AL72" s="215"/>
      <c r="AM72" s="215"/>
      <c r="AN72" s="215"/>
      <c r="AO72" s="214"/>
      <c r="AP72" s="214"/>
      <c r="HG72" s="11">
        <v>40</v>
      </c>
    </row>
    <row r="73" spans="1:215" ht="15.75" customHeight="1">
      <c r="A73" s="48">
        <v>43709</v>
      </c>
      <c r="B73" s="49" t="s">
        <v>82</v>
      </c>
      <c r="C73" s="152">
        <v>24024898.625</v>
      </c>
      <c r="D73" s="151">
        <f t="shared" ca="1" si="8"/>
        <v>-1.8168436919112629E-3</v>
      </c>
      <c r="E73" s="151">
        <f t="shared" si="9"/>
        <v>1.5092161018979144E-3</v>
      </c>
      <c r="F73" s="151">
        <f t="shared" si="11"/>
        <v>-4.6562736430023621E-3</v>
      </c>
      <c r="G73" s="151">
        <v>2.7077165854372254E-4</v>
      </c>
      <c r="H73" s="218">
        <v>7.7499999999999999E-2</v>
      </c>
      <c r="I73" s="220">
        <v>0.08</v>
      </c>
      <c r="J73" s="73">
        <v>19.734400000000001</v>
      </c>
      <c r="K73" s="219">
        <v>19.441200000000002</v>
      </c>
      <c r="L73" s="73">
        <v>103.94199999999999</v>
      </c>
      <c r="M73" s="54">
        <f t="shared" si="10"/>
        <v>6.2246488349353424E-3</v>
      </c>
      <c r="N73" s="218">
        <f t="shared" si="12"/>
        <v>2.9975128075547142E-2</v>
      </c>
      <c r="O73" s="215"/>
      <c r="P73" s="215"/>
      <c r="Q73" s="215"/>
      <c r="R73" s="215"/>
      <c r="S73" s="215"/>
      <c r="T73" s="215"/>
      <c r="U73" s="215"/>
      <c r="V73" s="215"/>
      <c r="W73" s="215"/>
      <c r="X73" s="215"/>
      <c r="Y73" s="215"/>
      <c r="Z73" s="215"/>
      <c r="AA73" s="215"/>
      <c r="AB73" s="215"/>
      <c r="AC73" s="215"/>
      <c r="AD73" s="215"/>
      <c r="AE73" s="215"/>
      <c r="AF73" s="215"/>
      <c r="AG73" s="215"/>
      <c r="AH73" s="215"/>
      <c r="AI73" s="215"/>
      <c r="AJ73" s="215"/>
      <c r="AK73" s="215"/>
      <c r="AL73" s="215"/>
      <c r="AM73" s="215"/>
      <c r="AN73" s="215"/>
      <c r="AO73" s="214"/>
      <c r="AP73" s="214"/>
      <c r="HG73" s="11">
        <v>41</v>
      </c>
    </row>
    <row r="74" spans="1:215" s="213" customFormat="1" ht="15.75" customHeight="1">
      <c r="A74" s="56">
        <v>43800</v>
      </c>
      <c r="B74" s="57" t="s">
        <v>83</v>
      </c>
      <c r="C74" s="154">
        <v>24356533.570999999</v>
      </c>
      <c r="D74" s="153">
        <f t="shared" ref="D74:D110" ca="1" si="13">AVERAGE(OFFSET($C$1,MATCH(EDATE(A74,0),$A$1:$A$300,0)-1,,IF(MONTH($A74)=3,-1,IF(MONTH($A74)=6,-2,IF(MONTH($A74)=9,-3,-4)))))/AVERAGE(OFFSET($C$1,MATCH(EDATE(A74,-12),$A$1:$A$300,0)-1,,IF(MONTH($A74)=3,-1,IF(MONTH($A74)=6,-2,IF(MONTH($A74)=9,-3,-4)))))-1</f>
        <v>-3.9269049992092242E-3</v>
      </c>
      <c r="E74" s="153">
        <f t="shared" ref="E74:E105" si="14">AVERAGE(C71:C74)/AVERAGE(C67:C70)-1</f>
        <v>-3.9269049992092242E-3</v>
      </c>
      <c r="F74" s="153">
        <f t="shared" si="11"/>
        <v>-1.0110059860168663E-2</v>
      </c>
      <c r="G74" s="153">
        <v>-7.0789915724179808E-3</v>
      </c>
      <c r="H74" s="518">
        <v>7.2499999999999995E-2</v>
      </c>
      <c r="I74" s="148">
        <v>7.4999999999999997E-2</v>
      </c>
      <c r="J74" s="147">
        <v>18.926500000000001</v>
      </c>
      <c r="K74" s="217">
        <v>19.07985</v>
      </c>
      <c r="L74" s="147">
        <v>105.934</v>
      </c>
      <c r="M74" s="60">
        <f t="shared" si="10"/>
        <v>1.9164534067075856E-2</v>
      </c>
      <c r="N74" s="216">
        <f t="shared" si="12"/>
        <v>2.8285769753445988E-2</v>
      </c>
      <c r="O74" s="215"/>
      <c r="P74" s="215"/>
      <c r="Q74" s="215"/>
      <c r="R74" s="215"/>
      <c r="S74" s="215"/>
      <c r="T74" s="215"/>
      <c r="U74" s="215"/>
      <c r="V74" s="215"/>
      <c r="W74" s="215"/>
      <c r="X74" s="215"/>
      <c r="Y74" s="215"/>
      <c r="Z74" s="215"/>
      <c r="AA74" s="215"/>
      <c r="AB74" s="215"/>
      <c r="AC74" s="215"/>
      <c r="AD74" s="215"/>
      <c r="AE74" s="215"/>
      <c r="AF74" s="215"/>
      <c r="AG74" s="215"/>
      <c r="AH74" s="215"/>
      <c r="AI74" s="215"/>
      <c r="AJ74" s="215"/>
      <c r="AK74" s="215"/>
      <c r="AL74" s="215"/>
      <c r="AM74" s="215"/>
      <c r="AN74" s="215"/>
      <c r="AO74" s="214"/>
      <c r="AP74" s="214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  <c r="GG74" s="12"/>
      <c r="GH74" s="12"/>
      <c r="GI74" s="12"/>
      <c r="GJ74" s="12"/>
      <c r="GK74" s="12"/>
      <c r="GL74" s="12"/>
      <c r="GM74" s="12"/>
      <c r="GN74" s="12"/>
      <c r="GO74" s="12"/>
      <c r="GP74" s="12"/>
      <c r="GQ74" s="12"/>
      <c r="GR74" s="12"/>
      <c r="GS74" s="12"/>
      <c r="GT74" s="12"/>
      <c r="GU74" s="12"/>
      <c r="GV74" s="12"/>
      <c r="GW74" s="12"/>
      <c r="GX74" s="12"/>
      <c r="GY74" s="12"/>
      <c r="GZ74" s="12"/>
      <c r="HA74" s="12"/>
      <c r="HB74" s="12"/>
      <c r="HC74" s="12"/>
      <c r="HD74" s="12"/>
      <c r="HE74" s="12"/>
      <c r="HF74" s="12"/>
      <c r="HG74" s="12">
        <v>42</v>
      </c>
    </row>
    <row r="75" spans="1:215" ht="15.75" customHeight="1">
      <c r="A75" s="48">
        <v>43891</v>
      </c>
      <c r="B75" s="225" t="s">
        <v>84</v>
      </c>
      <c r="C75" s="152">
        <v>23449851.563000001</v>
      </c>
      <c r="D75" s="151">
        <f t="shared" ca="1" si="13"/>
        <v>-1.4324446545776581E-2</v>
      </c>
      <c r="E75" s="151">
        <f t="shared" si="14"/>
        <v>-9.7267851865069366E-3</v>
      </c>
      <c r="F75" s="151">
        <f t="shared" si="11"/>
        <v>-1.4324446545776581E-2</v>
      </c>
      <c r="G75" s="151">
        <v>-1.0799941377542921E-2</v>
      </c>
      <c r="H75" s="218">
        <v>6.5000000000000002E-2</v>
      </c>
      <c r="I75" s="220">
        <v>6.8750000000000006E-2</v>
      </c>
      <c r="J75" s="73">
        <v>23.6723</v>
      </c>
      <c r="K75" s="219">
        <v>21.258499999999998</v>
      </c>
      <c r="L75" s="73">
        <v>106.83799999999999</v>
      </c>
      <c r="M75" s="54">
        <f t="shared" si="10"/>
        <v>8.5336152698849421E-3</v>
      </c>
      <c r="N75" s="218">
        <f t="shared" si="12"/>
        <v>3.249062584560658E-2</v>
      </c>
      <c r="O75" s="215"/>
      <c r="P75" s="215"/>
      <c r="Q75" s="215"/>
      <c r="R75" s="215"/>
      <c r="S75" s="215"/>
      <c r="T75" s="215"/>
      <c r="U75" s="215"/>
      <c r="V75" s="215"/>
      <c r="W75" s="215"/>
      <c r="X75" s="215"/>
      <c r="Y75" s="215"/>
      <c r="Z75" s="215"/>
      <c r="AA75" s="215"/>
      <c r="AB75" s="215"/>
      <c r="AC75" s="215"/>
      <c r="AD75" s="215"/>
      <c r="AE75" s="215"/>
      <c r="AF75" s="215"/>
      <c r="AG75" s="215"/>
      <c r="AH75" s="215"/>
      <c r="AI75" s="215"/>
      <c r="AJ75" s="215"/>
      <c r="AK75" s="215"/>
      <c r="AL75" s="215"/>
      <c r="AM75" s="215"/>
      <c r="AN75" s="215"/>
      <c r="AO75" s="214"/>
      <c r="AP75" s="214"/>
      <c r="HG75" s="11">
        <v>43</v>
      </c>
    </row>
    <row r="76" spans="1:215" ht="15.75" customHeight="1">
      <c r="A76" s="48">
        <v>43983</v>
      </c>
      <c r="B76" s="225" t="s">
        <v>85</v>
      </c>
      <c r="C76" s="152">
        <v>19252778.618000001</v>
      </c>
      <c r="D76" s="151">
        <f t="shared" ca="1" si="13"/>
        <v>-0.10935045225614215</v>
      </c>
      <c r="E76" s="151">
        <f t="shared" si="14"/>
        <v>-5.7959702063509089E-2</v>
      </c>
      <c r="F76" s="151">
        <f t="shared" si="11"/>
        <v>-0.2029436327361972</v>
      </c>
      <c r="G76" s="151">
        <v>-0.19038858266814429</v>
      </c>
      <c r="H76" s="218">
        <v>0.05</v>
      </c>
      <c r="I76" s="220">
        <v>5.5E-2</v>
      </c>
      <c r="J76" s="73">
        <v>22.9924</v>
      </c>
      <c r="K76" s="219">
        <v>23.583399999999997</v>
      </c>
      <c r="L76" s="73">
        <v>106.74299999999999</v>
      </c>
      <c r="M76" s="54">
        <f t="shared" si="10"/>
        <v>-8.8919672775600311E-4</v>
      </c>
      <c r="N76" s="218">
        <f t="shared" si="12"/>
        <v>3.3340109778410065E-2</v>
      </c>
      <c r="O76" s="215"/>
      <c r="P76" s="215"/>
      <c r="Q76" s="215"/>
      <c r="R76" s="215"/>
      <c r="S76" s="215"/>
      <c r="T76" s="215"/>
      <c r="U76" s="215"/>
      <c r="V76" s="215"/>
      <c r="W76" s="215"/>
      <c r="X76" s="215"/>
      <c r="Y76" s="215"/>
      <c r="Z76" s="215"/>
      <c r="AA76" s="215"/>
      <c r="AB76" s="215"/>
      <c r="AC76" s="215"/>
      <c r="AD76" s="215"/>
      <c r="AE76" s="215"/>
      <c r="AF76" s="215"/>
      <c r="AG76" s="215"/>
      <c r="AH76" s="215"/>
      <c r="AI76" s="215"/>
      <c r="AJ76" s="215"/>
      <c r="AK76" s="215"/>
      <c r="AL76" s="215"/>
      <c r="AM76" s="215"/>
      <c r="AN76" s="215"/>
      <c r="AO76" s="214"/>
      <c r="AP76" s="214"/>
      <c r="HG76" s="11">
        <v>44</v>
      </c>
    </row>
    <row r="77" spans="1:215" ht="15.75" customHeight="1">
      <c r="A77" s="48">
        <v>44075</v>
      </c>
      <c r="B77" s="49" t="s">
        <v>86</v>
      </c>
      <c r="C77" s="152">
        <v>22072295.697000001</v>
      </c>
      <c r="D77" s="151">
        <f t="shared" ca="1" si="13"/>
        <v>-9.9978117295172253E-2</v>
      </c>
      <c r="E77" s="151">
        <f t="shared" si="14"/>
        <v>-7.708177401441807E-2</v>
      </c>
      <c r="F77" s="151">
        <f t="shared" si="11"/>
        <v>-8.1274138071415036E-2</v>
      </c>
      <c r="G77" s="151">
        <v>0.15542289700922374</v>
      </c>
      <c r="H77" s="218">
        <v>4.2500000000000003E-2</v>
      </c>
      <c r="I77" s="220">
        <v>4.6249999999999999E-2</v>
      </c>
      <c r="J77" s="73">
        <v>22.114599999999999</v>
      </c>
      <c r="K77" s="219">
        <v>22.195549999999997</v>
      </c>
      <c r="L77" s="73">
        <v>108.114</v>
      </c>
      <c r="M77" s="54">
        <f t="shared" si="10"/>
        <v>1.2843933560046095E-2</v>
      </c>
      <c r="N77" s="218">
        <f t="shared" si="12"/>
        <v>4.0137769140482282E-2</v>
      </c>
      <c r="O77" s="215"/>
      <c r="P77" s="215"/>
      <c r="Q77" s="215"/>
      <c r="R77" s="215"/>
      <c r="S77" s="215"/>
      <c r="T77" s="215"/>
      <c r="U77" s="215"/>
      <c r="V77" s="215"/>
      <c r="W77" s="215"/>
      <c r="X77" s="215"/>
      <c r="Y77" s="215"/>
      <c r="Z77" s="215"/>
      <c r="AA77" s="215"/>
      <c r="AB77" s="215"/>
      <c r="AC77" s="215"/>
      <c r="AD77" s="215"/>
      <c r="AE77" s="215"/>
      <c r="AF77" s="215"/>
      <c r="AG77" s="215"/>
      <c r="AH77" s="215"/>
      <c r="AI77" s="215"/>
      <c r="AJ77" s="215"/>
      <c r="AK77" s="215"/>
      <c r="AL77" s="215"/>
      <c r="AM77" s="215"/>
      <c r="AN77" s="215"/>
      <c r="AO77" s="214"/>
      <c r="AP77" s="214"/>
      <c r="HG77" s="11">
        <v>45</v>
      </c>
    </row>
    <row r="78" spans="1:215" s="213" customFormat="1" ht="15.75" customHeight="1">
      <c r="A78" s="56">
        <v>44166</v>
      </c>
      <c r="B78" s="57" t="s">
        <v>87</v>
      </c>
      <c r="C78" s="154">
        <v>23504813.158</v>
      </c>
      <c r="D78" s="153">
        <f t="shared" ca="1" si="13"/>
        <v>-8.3540345807285199E-2</v>
      </c>
      <c r="E78" s="153">
        <f t="shared" si="14"/>
        <v>-8.3540345807285199E-2</v>
      </c>
      <c r="F78" s="153">
        <f t="shared" si="11"/>
        <v>-3.4968868230662142E-2</v>
      </c>
      <c r="G78" s="153">
        <v>4.3404896215258892E-2</v>
      </c>
      <c r="H78" s="518">
        <v>4.2500000000000003E-2</v>
      </c>
      <c r="I78" s="148">
        <v>4.2500000000000003E-2</v>
      </c>
      <c r="J78" s="147">
        <v>19.914300000000001</v>
      </c>
      <c r="K78" s="217">
        <v>20.545850000000002</v>
      </c>
      <c r="L78" s="147">
        <v>109.271</v>
      </c>
      <c r="M78" s="60">
        <f t="shared" si="10"/>
        <v>1.070166675916151E-2</v>
      </c>
      <c r="N78" s="216">
        <f t="shared" si="12"/>
        <v>3.1500745747352177E-2</v>
      </c>
      <c r="O78" s="215"/>
      <c r="P78" s="215"/>
      <c r="Q78" s="215"/>
      <c r="R78" s="215"/>
      <c r="S78" s="215"/>
      <c r="T78" s="215"/>
      <c r="U78" s="215"/>
      <c r="V78" s="215"/>
      <c r="W78" s="215"/>
      <c r="X78" s="215"/>
      <c r="Y78" s="215"/>
      <c r="Z78" s="215"/>
      <c r="AA78" s="215"/>
      <c r="AB78" s="215"/>
      <c r="AC78" s="215"/>
      <c r="AD78" s="215"/>
      <c r="AE78" s="215"/>
      <c r="AF78" s="215"/>
      <c r="AG78" s="215"/>
      <c r="AH78" s="215"/>
      <c r="AI78" s="215"/>
      <c r="AJ78" s="215"/>
      <c r="AK78" s="215"/>
      <c r="AL78" s="215"/>
      <c r="AM78" s="215"/>
      <c r="AN78" s="215"/>
      <c r="AO78" s="214"/>
      <c r="AP78" s="214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  <c r="GP78" s="12"/>
      <c r="GQ78" s="12"/>
      <c r="GR78" s="12"/>
      <c r="GS78" s="12"/>
      <c r="GT78" s="12"/>
      <c r="GU78" s="12"/>
      <c r="GV78" s="12"/>
      <c r="GW78" s="12"/>
      <c r="GX78" s="12"/>
      <c r="GY78" s="12"/>
      <c r="GZ78" s="12"/>
      <c r="HA78" s="12"/>
      <c r="HB78" s="12"/>
      <c r="HC78" s="12"/>
      <c r="HD78" s="12"/>
      <c r="HE78" s="12"/>
      <c r="HF78" s="12"/>
      <c r="HG78" s="12">
        <v>46</v>
      </c>
    </row>
    <row r="79" spans="1:215" ht="15.75" customHeight="1">
      <c r="A79" s="48">
        <v>44256</v>
      </c>
      <c r="B79" s="225" t="s">
        <v>91</v>
      </c>
      <c r="C79" s="152">
        <v>22841373.390000001</v>
      </c>
      <c r="D79" s="151">
        <f t="shared" ca="1" si="13"/>
        <v>-2.5948060752763125E-2</v>
      </c>
      <c r="E79" s="151">
        <f t="shared" si="14"/>
        <v>-8.6625790963170024E-2</v>
      </c>
      <c r="F79" s="151">
        <f t="shared" si="11"/>
        <v>-2.5948060752763125E-2</v>
      </c>
      <c r="G79" s="151">
        <v>7.3102422207003137E-3</v>
      </c>
      <c r="H79" s="218">
        <v>0.04</v>
      </c>
      <c r="I79" s="220">
        <v>4.1250000000000002E-2</v>
      </c>
      <c r="J79" s="73">
        <v>20.432500000000001</v>
      </c>
      <c r="K79" s="219">
        <v>20.503250000000001</v>
      </c>
      <c r="L79" s="73">
        <v>111.824</v>
      </c>
      <c r="M79" s="54">
        <f t="shared" si="10"/>
        <v>2.3363930045483317E-2</v>
      </c>
      <c r="N79" s="218">
        <f t="shared" si="12"/>
        <v>4.6668788258859228E-2</v>
      </c>
      <c r="O79" s="215"/>
      <c r="P79" s="215"/>
      <c r="Q79" s="215"/>
      <c r="R79" s="215"/>
      <c r="S79" s="215"/>
      <c r="T79" s="215"/>
      <c r="U79" s="215"/>
      <c r="V79" s="215"/>
      <c r="W79" s="215"/>
      <c r="X79" s="215"/>
      <c r="Y79" s="215"/>
      <c r="Z79" s="215"/>
      <c r="AA79" s="215"/>
      <c r="AB79" s="215"/>
      <c r="AC79" s="215"/>
      <c r="AD79" s="215"/>
      <c r="AE79" s="215"/>
      <c r="AF79" s="215"/>
      <c r="AG79" s="215"/>
      <c r="AH79" s="215"/>
      <c r="AI79" s="215"/>
      <c r="AJ79" s="215"/>
      <c r="AK79" s="215"/>
      <c r="AL79" s="215"/>
      <c r="AM79" s="215"/>
      <c r="AN79" s="215"/>
      <c r="AO79" s="214"/>
      <c r="AP79" s="214"/>
      <c r="HG79" s="11">
        <v>56</v>
      </c>
    </row>
    <row r="80" spans="1:215" ht="15.75" customHeight="1">
      <c r="A80" s="48">
        <v>44348</v>
      </c>
      <c r="B80" s="225" t="s">
        <v>92</v>
      </c>
      <c r="C80" s="152">
        <v>23623591.379999999</v>
      </c>
      <c r="D80" s="151">
        <f t="shared" ca="1" si="13"/>
        <v>8.8105453295333591E-2</v>
      </c>
      <c r="E80" s="151">
        <f t="shared" si="14"/>
        <v>1.0517880109856659E-2</v>
      </c>
      <c r="F80" s="151">
        <f t="shared" si="11"/>
        <v>0.22702243913580311</v>
      </c>
      <c r="G80" s="151">
        <v>9.053256807361354E-3</v>
      </c>
      <c r="H80" s="218">
        <v>4.2500000000000003E-2</v>
      </c>
      <c r="I80" s="220">
        <v>4.1250000000000002E-2</v>
      </c>
      <c r="J80" s="73">
        <v>19.936499999999999</v>
      </c>
      <c r="K80" s="219">
        <v>20.091349999999998</v>
      </c>
      <c r="L80" s="73">
        <v>113.018</v>
      </c>
      <c r="M80" s="54">
        <f t="shared" si="10"/>
        <v>1.0677493203605781E-2</v>
      </c>
      <c r="N80" s="218">
        <f t="shared" si="12"/>
        <v>5.8786056228511629E-2</v>
      </c>
      <c r="O80" s="215"/>
      <c r="P80" s="215"/>
      <c r="Q80" s="215"/>
      <c r="R80" s="215"/>
      <c r="S80" s="215"/>
      <c r="T80" s="215"/>
      <c r="U80" s="215"/>
      <c r="V80" s="215"/>
      <c r="W80" s="215"/>
      <c r="X80" s="215"/>
      <c r="Y80" s="215"/>
      <c r="Z80" s="215"/>
      <c r="AA80" s="215"/>
      <c r="AB80" s="215"/>
      <c r="AC80" s="215"/>
      <c r="AD80" s="215"/>
      <c r="AE80" s="215"/>
      <c r="AF80" s="215"/>
      <c r="AG80" s="215"/>
      <c r="AH80" s="215"/>
      <c r="AI80" s="215"/>
      <c r="AJ80" s="215"/>
      <c r="AK80" s="215"/>
      <c r="AL80" s="215"/>
      <c r="AM80" s="215"/>
      <c r="AN80" s="215"/>
      <c r="AO80" s="214"/>
      <c r="AP80" s="214"/>
      <c r="HG80" s="11">
        <v>57</v>
      </c>
    </row>
    <row r="81" spans="1:215" ht="15.75" customHeight="1">
      <c r="A81" s="48">
        <v>44440</v>
      </c>
      <c r="B81" s="49" t="s">
        <v>93</v>
      </c>
      <c r="C81" s="152">
        <v>23204689.857999999</v>
      </c>
      <c r="D81" s="151">
        <f t="shared" ca="1" si="13"/>
        <v>7.5565177167766118E-2</v>
      </c>
      <c r="E81" s="151">
        <f t="shared" si="14"/>
        <v>4.5360059871041969E-2</v>
      </c>
      <c r="F81" s="151">
        <f t="shared" si="11"/>
        <v>5.1303868729608793E-2</v>
      </c>
      <c r="G81" s="151">
        <v>-9.0522300075835949E-3</v>
      </c>
      <c r="H81" s="218">
        <v>4.7500000000000001E-2</v>
      </c>
      <c r="I81" s="220">
        <v>4.4999999999999998E-2</v>
      </c>
      <c r="J81" s="73">
        <v>20.64</v>
      </c>
      <c r="K81" s="219">
        <v>20.25375</v>
      </c>
      <c r="L81" s="73">
        <v>114.601</v>
      </c>
      <c r="M81" s="54">
        <f t="shared" si="10"/>
        <v>1.4006618414765803E-2</v>
      </c>
      <c r="N81" s="218">
        <f t="shared" si="12"/>
        <v>6.0001479919344236E-2</v>
      </c>
      <c r="O81" s="215"/>
      <c r="P81" s="215"/>
      <c r="Q81" s="215"/>
      <c r="R81" s="215"/>
      <c r="S81" s="215"/>
      <c r="T81" s="215"/>
      <c r="U81" s="215"/>
      <c r="V81" s="215"/>
      <c r="W81" s="215"/>
      <c r="X81" s="215"/>
      <c r="Y81" s="215"/>
      <c r="Z81" s="215"/>
      <c r="AA81" s="215"/>
      <c r="AB81" s="215"/>
      <c r="AC81" s="215"/>
      <c r="AD81" s="215"/>
      <c r="AE81" s="215"/>
      <c r="AF81" s="215"/>
      <c r="AG81" s="215"/>
      <c r="AH81" s="215"/>
      <c r="AI81" s="215"/>
      <c r="AJ81" s="215"/>
      <c r="AK81" s="215"/>
      <c r="AL81" s="215"/>
      <c r="AM81" s="215"/>
      <c r="AN81" s="215"/>
      <c r="AO81" s="214"/>
      <c r="AP81" s="214"/>
      <c r="HG81" s="11">
        <v>58</v>
      </c>
    </row>
    <row r="82" spans="1:215" s="213" customFormat="1" ht="15.75" customHeight="1">
      <c r="A82" s="56">
        <v>44531</v>
      </c>
      <c r="B82" s="57" t="s">
        <v>94</v>
      </c>
      <c r="C82" s="154">
        <v>23949669.824000001</v>
      </c>
      <c r="D82" s="153">
        <f t="shared" ca="1" si="13"/>
        <v>6.0484834621254535E-2</v>
      </c>
      <c r="E82" s="153">
        <f t="shared" si="14"/>
        <v>6.0484834621254535E-2</v>
      </c>
      <c r="F82" s="153">
        <f t="shared" si="11"/>
        <v>1.8926194520656692E-2</v>
      </c>
      <c r="G82" s="153">
        <v>1.1988478225626764E-2</v>
      </c>
      <c r="H82" s="518">
        <v>5.5E-2</v>
      </c>
      <c r="I82" s="148">
        <v>5.1250000000000004E-2</v>
      </c>
      <c r="J82" s="147">
        <v>20.529399999999999</v>
      </c>
      <c r="K82" s="217">
        <v>20.54635</v>
      </c>
      <c r="L82" s="147">
        <v>117.30800000000001</v>
      </c>
      <c r="M82" s="60">
        <f t="shared" si="10"/>
        <v>2.3621085330843616E-2</v>
      </c>
      <c r="N82" s="216">
        <f t="shared" si="12"/>
        <v>7.3551079426380284E-2</v>
      </c>
      <c r="O82" s="215"/>
      <c r="P82" s="215"/>
      <c r="Q82" s="215"/>
      <c r="R82" s="215"/>
      <c r="S82" s="215"/>
      <c r="T82" s="215"/>
      <c r="U82" s="215"/>
      <c r="V82" s="215"/>
      <c r="W82" s="215"/>
      <c r="X82" s="215"/>
      <c r="Y82" s="215"/>
      <c r="Z82" s="215"/>
      <c r="AA82" s="215"/>
      <c r="AB82" s="215"/>
      <c r="AC82" s="215"/>
      <c r="AD82" s="215"/>
      <c r="AE82" s="215"/>
      <c r="AF82" s="215"/>
      <c r="AG82" s="215"/>
      <c r="AH82" s="215"/>
      <c r="AI82" s="215"/>
      <c r="AJ82" s="215"/>
      <c r="AK82" s="215"/>
      <c r="AL82" s="215"/>
      <c r="AM82" s="215"/>
      <c r="AN82" s="215"/>
      <c r="AO82" s="214"/>
      <c r="AP82" s="214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>
        <v>59</v>
      </c>
    </row>
    <row r="83" spans="1:215" ht="15.75" customHeight="1">
      <c r="A83" s="48">
        <v>44621</v>
      </c>
      <c r="B83" s="225" t="s">
        <v>205</v>
      </c>
      <c r="C83" s="152">
        <v>23441641.157000002</v>
      </c>
      <c r="D83" s="151">
        <f t="shared" ca="1" si="13"/>
        <v>2.6279845644605615E-2</v>
      </c>
      <c r="E83" s="151">
        <f t="shared" si="14"/>
        <v>7.4691880686337919E-2</v>
      </c>
      <c r="F83" s="151">
        <f t="shared" si="11"/>
        <v>2.6279845644605615E-2</v>
      </c>
      <c r="G83" s="151">
        <v>1.4794449795594522E-2</v>
      </c>
      <c r="H83" s="218">
        <v>6.5000000000000002E-2</v>
      </c>
      <c r="I83" s="220">
        <v>0.06</v>
      </c>
      <c r="J83" s="73">
        <v>19.869900000000001</v>
      </c>
      <c r="K83" s="219">
        <v>20.252700000000001</v>
      </c>
      <c r="L83" s="73">
        <v>120.15900000000001</v>
      </c>
      <c r="M83" s="54">
        <f t="shared" si="10"/>
        <v>2.4303542810379497E-2</v>
      </c>
      <c r="N83" s="218">
        <f t="shared" si="12"/>
        <v>7.453677207039644E-2</v>
      </c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215"/>
      <c r="AE83" s="215"/>
      <c r="AF83" s="215"/>
      <c r="AG83" s="215"/>
      <c r="AH83" s="215"/>
      <c r="AI83" s="215"/>
      <c r="AJ83" s="215"/>
      <c r="AK83" s="215"/>
      <c r="AL83" s="215"/>
      <c r="AM83" s="215"/>
      <c r="AN83" s="215"/>
      <c r="AO83" s="214"/>
      <c r="AP83" s="214"/>
      <c r="HG83" s="11">
        <v>60</v>
      </c>
    </row>
    <row r="84" spans="1:215" ht="15.75" customHeight="1">
      <c r="A84" s="48">
        <v>44713</v>
      </c>
      <c r="B84" s="225" t="s">
        <v>96</v>
      </c>
      <c r="C84" s="152">
        <v>24309483.673999999</v>
      </c>
      <c r="D84" s="151">
        <f t="shared" ca="1" si="13"/>
        <v>2.7680211689957268E-2</v>
      </c>
      <c r="E84" s="151">
        <f t="shared" si="14"/>
        <v>3.110980419309306E-2</v>
      </c>
      <c r="F84" s="151">
        <f t="shared" si="11"/>
        <v>2.903420919228572E-2</v>
      </c>
      <c r="G84" s="151">
        <v>1.1007070836211108E-2</v>
      </c>
      <c r="H84" s="218">
        <v>7.7499999999999999E-2</v>
      </c>
      <c r="I84" s="220">
        <v>7.1250000000000008E-2</v>
      </c>
      <c r="J84" s="73">
        <v>20.118300000000001</v>
      </c>
      <c r="K84" s="219">
        <v>20.273150000000001</v>
      </c>
      <c r="L84" s="73">
        <v>122.044</v>
      </c>
      <c r="M84" s="54">
        <f t="shared" si="10"/>
        <v>1.5687547333116836E-2</v>
      </c>
      <c r="N84" s="218">
        <f t="shared" si="12"/>
        <v>7.9863384593604536E-2</v>
      </c>
      <c r="O84" s="215"/>
      <c r="P84" s="215"/>
      <c r="Q84" s="215"/>
      <c r="R84" s="215"/>
      <c r="S84" s="215"/>
      <c r="T84" s="215"/>
      <c r="U84" s="215"/>
      <c r="V84" s="215"/>
      <c r="W84" s="215"/>
      <c r="X84" s="215"/>
      <c r="Y84" s="215"/>
      <c r="Z84" s="215"/>
      <c r="AA84" s="215"/>
      <c r="AB84" s="215"/>
      <c r="AC84" s="215"/>
      <c r="AD84" s="215"/>
      <c r="AE84" s="215"/>
      <c r="AF84" s="215"/>
      <c r="AG84" s="215"/>
      <c r="AH84" s="215"/>
      <c r="AI84" s="215"/>
      <c r="AJ84" s="215"/>
      <c r="AK84" s="215"/>
      <c r="AL84" s="215"/>
      <c r="AM84" s="215"/>
      <c r="AN84" s="215"/>
      <c r="AO84" s="214"/>
      <c r="AP84" s="214"/>
      <c r="HG84" s="11">
        <v>61</v>
      </c>
    </row>
    <row r="85" spans="1:215" ht="15.75" customHeight="1">
      <c r="A85" s="48">
        <v>44805</v>
      </c>
      <c r="B85" s="49" t="s">
        <v>97</v>
      </c>
      <c r="C85" s="152">
        <v>24288808.425000001</v>
      </c>
      <c r="D85" s="151">
        <f t="shared" ca="1" si="13"/>
        <v>3.4021679031654095E-2</v>
      </c>
      <c r="E85" s="151">
        <f t="shared" si="14"/>
        <v>3.0213591350644498E-2</v>
      </c>
      <c r="F85" s="151">
        <f t="shared" si="11"/>
        <v>4.6719804213467775E-2</v>
      </c>
      <c r="G85" s="151">
        <v>7.3884794610366011E-3</v>
      </c>
      <c r="H85" s="218">
        <v>9.2499999999999999E-2</v>
      </c>
      <c r="I85" s="220">
        <v>8.4999999999999992E-2</v>
      </c>
      <c r="J85" s="73">
        <v>20.138200000000001</v>
      </c>
      <c r="K85" s="219">
        <v>20.252700000000001</v>
      </c>
      <c r="L85" s="73">
        <v>124.571</v>
      </c>
      <c r="M85" s="54">
        <f t="shared" si="10"/>
        <v>2.0705647143653083E-2</v>
      </c>
      <c r="N85" s="218">
        <f t="shared" si="12"/>
        <v>8.6997495658851065E-2</v>
      </c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4"/>
      <c r="AP85" s="214"/>
      <c r="HG85" s="11">
        <v>62</v>
      </c>
    </row>
    <row r="86" spans="1:215" s="213" customFormat="1" ht="15.75" customHeight="1">
      <c r="A86" s="56">
        <v>44896</v>
      </c>
      <c r="B86" s="57" t="s">
        <v>204</v>
      </c>
      <c r="C86" s="154">
        <v>25052440.725000001</v>
      </c>
      <c r="D86" s="153">
        <f t="shared" ca="1" si="13"/>
        <v>3.7097570927044021E-2</v>
      </c>
      <c r="E86" s="153">
        <f t="shared" si="14"/>
        <v>3.7097570927044021E-2</v>
      </c>
      <c r="F86" s="153">
        <f t="shared" si="11"/>
        <v>4.6045348812905562E-2</v>
      </c>
      <c r="G86" s="153">
        <v>1.2604562119428397E-2</v>
      </c>
      <c r="H86" s="518">
        <v>0.105</v>
      </c>
      <c r="I86" s="148">
        <v>9.8750000000000004E-2</v>
      </c>
      <c r="J86" s="147">
        <v>19.4999</v>
      </c>
      <c r="K86" s="217">
        <v>19.655450000000002</v>
      </c>
      <c r="L86" s="147">
        <v>126.47799999999999</v>
      </c>
      <c r="M86" s="60">
        <f t="shared" si="10"/>
        <v>1.5308538905523639E-2</v>
      </c>
      <c r="N86" s="216">
        <f t="shared" si="12"/>
        <v>7.8170286766460872E-2</v>
      </c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5"/>
      <c r="AC86" s="215"/>
      <c r="AD86" s="215"/>
      <c r="AE86" s="215"/>
      <c r="AF86" s="215"/>
      <c r="AG86" s="215"/>
      <c r="AH86" s="215"/>
      <c r="AI86" s="215"/>
      <c r="AJ86" s="215"/>
      <c r="AK86" s="215"/>
      <c r="AL86" s="215"/>
      <c r="AM86" s="215"/>
      <c r="AN86" s="215"/>
      <c r="AO86" s="214"/>
      <c r="AP86" s="214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  <c r="GO86" s="12"/>
      <c r="GP86" s="12"/>
      <c r="GQ86" s="12"/>
      <c r="GR86" s="12"/>
      <c r="GS86" s="12"/>
      <c r="GT86" s="12"/>
      <c r="GU86" s="12"/>
      <c r="GV86" s="12"/>
      <c r="GW86" s="12"/>
      <c r="GX86" s="12"/>
      <c r="GY86" s="12"/>
      <c r="GZ86" s="12"/>
      <c r="HA86" s="12"/>
      <c r="HB86" s="12"/>
      <c r="HC86" s="12"/>
      <c r="HD86" s="12"/>
      <c r="HE86" s="12"/>
      <c r="HF86" s="12"/>
      <c r="HG86" s="12">
        <v>63</v>
      </c>
    </row>
    <row r="87" spans="1:215" ht="15.75" customHeight="1">
      <c r="A87" s="48">
        <v>44986</v>
      </c>
      <c r="B87" s="225" t="s">
        <v>99</v>
      </c>
      <c r="C87" s="152">
        <v>24350655.221999999</v>
      </c>
      <c r="D87" s="151">
        <f t="shared" ca="1" si="13"/>
        <v>3.8777748490896657E-2</v>
      </c>
      <c r="E87" s="151">
        <f t="shared" si="14"/>
        <v>4.0138104378649286E-2</v>
      </c>
      <c r="F87" s="151">
        <f t="shared" si="11"/>
        <v>3.8777748490896657E-2</v>
      </c>
      <c r="G87" s="151">
        <v>7.5110075018931521E-3</v>
      </c>
      <c r="H87" s="218">
        <v>0.1125</v>
      </c>
      <c r="I87" s="220">
        <v>0.10875</v>
      </c>
      <c r="J87" s="73">
        <v>18.046199999999999</v>
      </c>
      <c r="K87" s="219">
        <v>18.442349999999998</v>
      </c>
      <c r="L87" s="73">
        <v>128.38900000000001</v>
      </c>
      <c r="M87" s="54">
        <f t="shared" si="10"/>
        <v>1.510934708012468E-2</v>
      </c>
      <c r="N87" s="218">
        <f t="shared" si="12"/>
        <v>6.8492580663953584E-2</v>
      </c>
      <c r="O87" s="215"/>
      <c r="P87" s="215"/>
      <c r="Q87" s="215"/>
      <c r="R87" s="215"/>
      <c r="S87" s="215"/>
      <c r="T87" s="215"/>
      <c r="U87" s="215"/>
      <c r="V87" s="215"/>
      <c r="W87" s="215"/>
      <c r="X87" s="215"/>
      <c r="Y87" s="215"/>
      <c r="Z87" s="215"/>
      <c r="AA87" s="215"/>
      <c r="AB87" s="215"/>
      <c r="AC87" s="215"/>
      <c r="AD87" s="215"/>
      <c r="AE87" s="215"/>
      <c r="AF87" s="215"/>
      <c r="AG87" s="215"/>
      <c r="AH87" s="215"/>
      <c r="AI87" s="215"/>
      <c r="AJ87" s="215"/>
      <c r="AK87" s="215"/>
      <c r="AL87" s="215"/>
      <c r="AM87" s="215"/>
      <c r="AN87" s="215"/>
      <c r="AO87" s="214"/>
      <c r="AP87" s="214"/>
    </row>
    <row r="88" spans="1:215" ht="15.75" customHeight="1">
      <c r="A88" s="48">
        <v>45078</v>
      </c>
      <c r="B88" s="225" t="s">
        <v>100</v>
      </c>
      <c r="C88" s="152">
        <v>25155913.813999999</v>
      </c>
      <c r="D88" s="151">
        <f t="shared" ca="1" si="13"/>
        <v>3.6762363425214328E-2</v>
      </c>
      <c r="E88" s="151">
        <f t="shared" si="14"/>
        <v>4.1539576908856013E-2</v>
      </c>
      <c r="F88" s="151">
        <f t="shared" si="11"/>
        <v>3.481892710478629E-2</v>
      </c>
      <c r="G88" s="151">
        <v>7.153212439881651E-3</v>
      </c>
      <c r="H88" s="218">
        <v>0.1125</v>
      </c>
      <c r="I88" s="220">
        <v>0.1125</v>
      </c>
      <c r="J88" s="73">
        <v>17.1248</v>
      </c>
      <c r="K88" s="219">
        <v>17.562550000000002</v>
      </c>
      <c r="L88" s="73">
        <v>128.214</v>
      </c>
      <c r="M88" s="54">
        <f t="shared" si="10"/>
        <v>-1.3630451206879668E-3</v>
      </c>
      <c r="N88" s="218">
        <f t="shared" si="12"/>
        <v>5.0555537347186208E-2</v>
      </c>
      <c r="O88" s="215"/>
      <c r="P88" s="215"/>
      <c r="Q88" s="215"/>
      <c r="R88" s="215"/>
      <c r="S88" s="215"/>
      <c r="T88" s="215"/>
      <c r="U88" s="215"/>
      <c r="V88" s="215"/>
      <c r="W88" s="215"/>
      <c r="X88" s="215"/>
      <c r="Y88" s="215"/>
      <c r="Z88" s="215"/>
      <c r="AA88" s="215"/>
      <c r="AB88" s="215"/>
      <c r="AC88" s="215"/>
      <c r="AD88" s="215"/>
      <c r="AE88" s="215"/>
      <c r="AF88" s="215"/>
      <c r="AG88" s="215"/>
      <c r="AH88" s="215"/>
      <c r="AI88" s="215"/>
      <c r="AJ88" s="215"/>
      <c r="AK88" s="215"/>
      <c r="AL88" s="215"/>
      <c r="AM88" s="215"/>
      <c r="AN88" s="215"/>
      <c r="AO88" s="214"/>
      <c r="AP88" s="214"/>
    </row>
    <row r="89" spans="1:215" s="12" customFormat="1" ht="15.75" customHeight="1">
      <c r="A89" s="224">
        <v>45170</v>
      </c>
      <c r="B89" s="223" t="s">
        <v>101</v>
      </c>
      <c r="C89" s="222">
        <v>25166520.574999999</v>
      </c>
      <c r="D89" s="221">
        <f t="shared" ca="1" si="13"/>
        <v>3.6551343622749588E-2</v>
      </c>
      <c r="E89" s="221">
        <f t="shared" si="14"/>
        <v>3.8920124014747648E-2</v>
      </c>
      <c r="F89" s="221">
        <f t="shared" si="11"/>
        <v>3.6136484534028623E-2</v>
      </c>
      <c r="G89" s="221">
        <v>7.3185403917250813E-3</v>
      </c>
      <c r="H89" s="226">
        <v>0.1125</v>
      </c>
      <c r="I89" s="229">
        <v>0.1125</v>
      </c>
      <c r="J89" s="222">
        <v>17.422699999999999</v>
      </c>
      <c r="K89" s="228">
        <v>17.08295</v>
      </c>
      <c r="L89" s="222">
        <v>130.12</v>
      </c>
      <c r="M89" s="227">
        <f t="shared" si="10"/>
        <v>1.4865771288626872E-2</v>
      </c>
      <c r="N89" s="226">
        <f t="shared" si="12"/>
        <v>4.4544878021369305E-2</v>
      </c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</row>
    <row r="90" spans="1:215" s="213" customFormat="1" ht="15.75" customHeight="1">
      <c r="A90" s="56">
        <v>45261</v>
      </c>
      <c r="B90" s="57" t="s">
        <v>102</v>
      </c>
      <c r="C90" s="154">
        <v>25675317.333999999</v>
      </c>
      <c r="D90" s="153">
        <f t="shared" ca="1" si="13"/>
        <v>3.3535414064931102E-2</v>
      </c>
      <c r="E90" s="153">
        <f t="shared" si="14"/>
        <v>3.3535414064931102E-2</v>
      </c>
      <c r="F90" s="153">
        <f t="shared" si="11"/>
        <v>2.4862911196449788E-2</v>
      </c>
      <c r="G90" s="153">
        <v>2.856931193164991E-3</v>
      </c>
      <c r="H90" s="518">
        <v>0.1125</v>
      </c>
      <c r="I90" s="148">
        <v>0.1125</v>
      </c>
      <c r="J90" s="147">
        <v>16.972000000000001</v>
      </c>
      <c r="K90" s="217">
        <v>17.510150000000003</v>
      </c>
      <c r="L90" s="147">
        <v>132.37299999999999</v>
      </c>
      <c r="M90" s="60">
        <f t="shared" si="10"/>
        <v>1.731478635106054E-2</v>
      </c>
      <c r="N90" s="216">
        <f t="shared" si="12"/>
        <v>4.6608896408861566E-2</v>
      </c>
      <c r="O90" s="215"/>
      <c r="P90" s="215"/>
      <c r="Q90" s="215"/>
      <c r="R90" s="215"/>
      <c r="S90" s="215"/>
      <c r="T90" s="215"/>
      <c r="U90" s="215"/>
      <c r="V90" s="215"/>
      <c r="W90" s="215"/>
      <c r="X90" s="215"/>
      <c r="Y90" s="215"/>
      <c r="Z90" s="215"/>
      <c r="AA90" s="215"/>
      <c r="AB90" s="215"/>
      <c r="AC90" s="215"/>
      <c r="AD90" s="215"/>
      <c r="AE90" s="215"/>
      <c r="AF90" s="215"/>
      <c r="AG90" s="215"/>
      <c r="AH90" s="215"/>
      <c r="AI90" s="215"/>
      <c r="AJ90" s="215"/>
      <c r="AK90" s="215"/>
      <c r="AL90" s="215"/>
      <c r="AM90" s="215"/>
      <c r="AN90" s="215"/>
      <c r="AO90" s="214"/>
      <c r="AP90" s="214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  <c r="HB90" s="12"/>
      <c r="HC90" s="12"/>
      <c r="HD90" s="12"/>
      <c r="HE90" s="12"/>
      <c r="HF90" s="12"/>
      <c r="HG90" s="12"/>
    </row>
    <row r="91" spans="1:215" ht="15.75" customHeight="1">
      <c r="A91" s="48">
        <v>45352</v>
      </c>
      <c r="B91" s="225" t="s">
        <v>104</v>
      </c>
      <c r="C91" s="152">
        <v>24721687.629000001</v>
      </c>
      <c r="D91" s="151">
        <f t="shared" ca="1" si="13"/>
        <v>1.5237060506888778E-2</v>
      </c>
      <c r="E91" s="151">
        <f t="shared" si="14"/>
        <v>2.7734824579466189E-2</v>
      </c>
      <c r="F91" s="151">
        <f t="shared" si="11"/>
        <v>1.5237060506888778E-2</v>
      </c>
      <c r="G91" s="151">
        <v>7.9995000418930928E-4</v>
      </c>
      <c r="H91" s="218">
        <v>0.11</v>
      </c>
      <c r="I91" s="220">
        <v>0.11125</v>
      </c>
      <c r="J91" s="73">
        <v>16.558599999999998</v>
      </c>
      <c r="K91" s="219">
        <v>16.885950000000001</v>
      </c>
      <c r="L91" s="73">
        <v>134.065</v>
      </c>
      <c r="M91" s="54">
        <f t="shared" si="10"/>
        <v>1.2782062807370043E-2</v>
      </c>
      <c r="N91" s="218">
        <f t="shared" si="12"/>
        <v>4.4209394885854625E-2</v>
      </c>
      <c r="O91" s="215"/>
      <c r="P91" s="215"/>
      <c r="Q91" s="215"/>
      <c r="R91" s="215"/>
      <c r="S91" s="215"/>
      <c r="T91" s="215"/>
      <c r="U91" s="215"/>
      <c r="V91" s="215"/>
      <c r="W91" s="215"/>
      <c r="X91" s="215"/>
      <c r="Y91" s="215"/>
      <c r="Z91" s="215"/>
      <c r="AA91" s="215"/>
      <c r="AB91" s="215"/>
      <c r="AC91" s="215"/>
      <c r="AD91" s="215"/>
      <c r="AE91" s="215"/>
      <c r="AF91" s="215"/>
      <c r="AG91" s="215"/>
      <c r="AH91" s="215"/>
      <c r="AI91" s="215"/>
      <c r="AJ91" s="215"/>
      <c r="AK91" s="215"/>
      <c r="AL91" s="215"/>
      <c r="AM91" s="215"/>
      <c r="AN91" s="215"/>
      <c r="AO91" s="214"/>
      <c r="AP91" s="214"/>
    </row>
    <row r="92" spans="1:215" ht="15.75" customHeight="1">
      <c r="A92" s="48">
        <v>45444</v>
      </c>
      <c r="B92" s="225" t="s">
        <v>105</v>
      </c>
      <c r="C92" s="152">
        <v>25717865.355999999</v>
      </c>
      <c r="D92" s="151">
        <f t="shared" ca="1" si="13"/>
        <v>1.8845659619868949E-2</v>
      </c>
      <c r="E92" s="151">
        <f t="shared" si="14"/>
        <v>2.4619387181827213E-2</v>
      </c>
      <c r="F92" s="151">
        <f t="shared" si="11"/>
        <v>2.2338744923162235E-2</v>
      </c>
      <c r="G92" s="151">
        <v>9.3305893001671691E-4</v>
      </c>
      <c r="H92" s="218">
        <v>0.11</v>
      </c>
      <c r="I92" s="220">
        <v>0.11</v>
      </c>
      <c r="J92" s="73">
        <v>18.318300000000001</v>
      </c>
      <c r="K92" s="219">
        <v>17.72925</v>
      </c>
      <c r="L92" s="73">
        <v>134.59399999999999</v>
      </c>
      <c r="M92" s="54">
        <f t="shared" si="10"/>
        <v>3.9458471636892867E-3</v>
      </c>
      <c r="N92" s="218">
        <f t="shared" si="12"/>
        <v>4.9760556569485415E-2</v>
      </c>
      <c r="O92" s="215"/>
      <c r="P92" s="215"/>
      <c r="Q92" s="215"/>
      <c r="R92" s="215"/>
      <c r="S92" s="215"/>
      <c r="T92" s="215"/>
      <c r="U92" s="215"/>
      <c r="V92" s="215"/>
      <c r="W92" s="215"/>
      <c r="X92" s="215"/>
      <c r="Y92" s="215"/>
      <c r="Z92" s="215"/>
      <c r="AA92" s="215"/>
      <c r="AB92" s="215"/>
      <c r="AC92" s="215"/>
      <c r="AD92" s="215"/>
      <c r="AE92" s="215"/>
      <c r="AF92" s="215"/>
      <c r="AG92" s="215"/>
      <c r="AH92" s="215"/>
      <c r="AI92" s="215"/>
      <c r="AJ92" s="215"/>
      <c r="AK92" s="215"/>
      <c r="AL92" s="215"/>
      <c r="AM92" s="215"/>
      <c r="AN92" s="215"/>
      <c r="AO92" s="214"/>
      <c r="AP92" s="214"/>
    </row>
    <row r="93" spans="1:215" s="213" customFormat="1" ht="15.75" customHeight="1">
      <c r="A93" s="224">
        <v>45536</v>
      </c>
      <c r="B93" s="223" t="s">
        <v>106</v>
      </c>
      <c r="C93" s="222">
        <v>25574159.182999998</v>
      </c>
      <c r="D93" s="221">
        <f t="shared" ca="1" si="13"/>
        <v>1.7953222023942006E-2</v>
      </c>
      <c r="E93" s="221">
        <f t="shared" si="14"/>
        <v>1.9689032080195457E-2</v>
      </c>
      <c r="F93" s="221">
        <f t="shared" si="11"/>
        <v>1.6197654609630074E-2</v>
      </c>
      <c r="G93" s="221">
        <v>1.0278958810651329E-2</v>
      </c>
      <c r="H93" s="218">
        <v>0.105</v>
      </c>
      <c r="I93" s="220">
        <v>0.1075</v>
      </c>
      <c r="J93" s="73">
        <v>19.691500000000001</v>
      </c>
      <c r="K93" s="219">
        <v>19.154250000000001</v>
      </c>
      <c r="L93" s="73">
        <v>136.08000000000001</v>
      </c>
      <c r="M93" s="54">
        <f t="shared" si="10"/>
        <v>1.1040611022779867E-2</v>
      </c>
      <c r="N93" s="218">
        <f t="shared" si="12"/>
        <v>4.5803873347679103E-2</v>
      </c>
      <c r="O93" s="215"/>
      <c r="P93" s="215"/>
      <c r="Q93" s="215"/>
      <c r="R93" s="215"/>
      <c r="S93" s="215"/>
      <c r="T93" s="215"/>
      <c r="U93" s="215"/>
      <c r="V93" s="215"/>
      <c r="W93" s="215"/>
      <c r="X93" s="215"/>
      <c r="Y93" s="215"/>
      <c r="Z93" s="215"/>
      <c r="AA93" s="215"/>
      <c r="AB93" s="215"/>
      <c r="AC93" s="215"/>
      <c r="AD93" s="215"/>
      <c r="AE93" s="215"/>
      <c r="AF93" s="215"/>
      <c r="AG93" s="215"/>
      <c r="AH93" s="215"/>
      <c r="AI93" s="215"/>
      <c r="AJ93" s="215"/>
      <c r="AK93" s="215"/>
      <c r="AL93" s="215"/>
      <c r="AM93" s="215"/>
      <c r="AN93" s="215"/>
      <c r="AO93" s="214"/>
      <c r="AP93" s="214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  <c r="GE93" s="12"/>
      <c r="GF93" s="12"/>
      <c r="GG93" s="12"/>
      <c r="GH93" s="12"/>
      <c r="GI93" s="12"/>
      <c r="GJ93" s="12"/>
      <c r="GK93" s="12"/>
      <c r="GL93" s="12"/>
      <c r="GM93" s="12"/>
      <c r="GN93" s="12"/>
      <c r="GO93" s="12"/>
      <c r="GP93" s="12"/>
      <c r="GQ93" s="12"/>
      <c r="GR93" s="12"/>
      <c r="GS93" s="12"/>
      <c r="GT93" s="12"/>
      <c r="GU93" s="12"/>
      <c r="GV93" s="12"/>
      <c r="GW93" s="12"/>
      <c r="GX93" s="12"/>
      <c r="GY93" s="12"/>
      <c r="GZ93" s="12"/>
      <c r="HA93" s="12"/>
      <c r="HB93" s="12"/>
      <c r="HC93" s="12"/>
      <c r="HD93" s="12"/>
      <c r="HE93" s="12"/>
      <c r="HF93" s="12"/>
      <c r="HG93" s="12"/>
    </row>
    <row r="94" spans="1:215" s="213" customFormat="1" ht="15.75" customHeight="1">
      <c r="A94" s="56">
        <v>45627</v>
      </c>
      <c r="B94" s="57" t="s">
        <v>203</v>
      </c>
      <c r="C94" s="154">
        <v>25767095.723999999</v>
      </c>
      <c r="D94" s="153">
        <f t="shared" ca="1" si="13"/>
        <v>1.427427689793892E-2</v>
      </c>
      <c r="E94" s="153">
        <f t="shared" si="14"/>
        <v>1.427427689793892E-2</v>
      </c>
      <c r="F94" s="153">
        <f t="shared" si="11"/>
        <v>3.574576656875994E-3</v>
      </c>
      <c r="G94" s="153">
        <v>-7.7509033778486724E-3</v>
      </c>
      <c r="H94" s="518">
        <v>0.1</v>
      </c>
      <c r="I94" s="148">
        <v>0.10250000000000001</v>
      </c>
      <c r="J94" s="147">
        <v>20.827200000000001</v>
      </c>
      <c r="K94" s="217">
        <v>20.43235</v>
      </c>
      <c r="L94" s="147">
        <v>137.9459033</v>
      </c>
      <c r="M94" s="60">
        <f t="shared" si="10"/>
        <v>1.3711811434450105E-2</v>
      </c>
      <c r="N94" s="216">
        <f t="shared" si="12"/>
        <v>4.2100000000000026E-2</v>
      </c>
      <c r="O94" s="215"/>
      <c r="P94" s="215"/>
      <c r="Q94" s="215"/>
      <c r="R94" s="215"/>
      <c r="S94" s="215"/>
      <c r="T94" s="215"/>
      <c r="U94" s="215"/>
      <c r="V94" s="215"/>
      <c r="W94" s="215"/>
      <c r="X94" s="215"/>
      <c r="Y94" s="215"/>
      <c r="Z94" s="215"/>
      <c r="AA94" s="215"/>
      <c r="AB94" s="215"/>
      <c r="AC94" s="215"/>
      <c r="AD94" s="215"/>
      <c r="AE94" s="215"/>
      <c r="AF94" s="215"/>
      <c r="AG94" s="215"/>
      <c r="AH94" s="215"/>
      <c r="AI94" s="215"/>
      <c r="AJ94" s="215"/>
      <c r="AK94" s="215"/>
      <c r="AL94" s="215"/>
      <c r="AM94" s="215"/>
      <c r="AN94" s="215"/>
      <c r="AO94" s="214"/>
      <c r="AP94" s="214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  <c r="GE94" s="12"/>
      <c r="GF94" s="12"/>
      <c r="GG94" s="12"/>
      <c r="GH94" s="12"/>
      <c r="GI94" s="12"/>
      <c r="GJ94" s="12"/>
      <c r="GK94" s="12"/>
      <c r="GL94" s="12"/>
      <c r="GM94" s="12"/>
      <c r="GN94" s="12"/>
      <c r="GO94" s="12"/>
      <c r="GP94" s="12"/>
      <c r="GQ94" s="12"/>
      <c r="GR94" s="12"/>
      <c r="GS94" s="12"/>
      <c r="GT94" s="12"/>
      <c r="GU94" s="12"/>
      <c r="GV94" s="12"/>
      <c r="GW94" s="12"/>
      <c r="GX94" s="12"/>
      <c r="GY94" s="12"/>
      <c r="GZ94" s="12"/>
      <c r="HA94" s="12"/>
      <c r="HB94" s="12"/>
      <c r="HC94" s="12"/>
      <c r="HD94" s="12"/>
      <c r="HE94" s="12"/>
      <c r="HF94" s="12"/>
      <c r="HG94" s="12"/>
    </row>
    <row r="95" spans="1:215" s="213" customFormat="1" ht="15.75" customHeight="1">
      <c r="A95" s="48">
        <v>45717</v>
      </c>
      <c r="B95" s="225" t="s">
        <v>108</v>
      </c>
      <c r="C95" s="152">
        <v>24932209.250999998</v>
      </c>
      <c r="D95" s="151">
        <f t="shared" ca="1" si="13"/>
        <v>8.5156654820377486E-3</v>
      </c>
      <c r="E95" s="151">
        <f t="shared" si="14"/>
        <v>1.2628050455631756E-2</v>
      </c>
      <c r="F95" s="151">
        <f t="shared" si="11"/>
        <v>8.5156654820377486E-3</v>
      </c>
      <c r="G95" s="151">
        <v>3.9101741929319367E-3</v>
      </c>
      <c r="H95" s="218">
        <v>0.09</v>
      </c>
      <c r="I95" s="220">
        <v>9.5000000000000001E-2</v>
      </c>
      <c r="J95" s="73">
        <v>20.4711</v>
      </c>
      <c r="K95" s="219">
        <v>20.574550000000002</v>
      </c>
      <c r="L95" s="73">
        <v>139.161</v>
      </c>
      <c r="M95" s="54">
        <f t="shared" si="10"/>
        <v>8.8085015280043866E-3</v>
      </c>
      <c r="N95" s="218">
        <f t="shared" si="12"/>
        <v>3.8011412374594489E-2</v>
      </c>
      <c r="O95" s="215"/>
      <c r="P95" s="215"/>
      <c r="Q95" s="215"/>
      <c r="R95" s="215"/>
      <c r="S95" s="215"/>
      <c r="T95" s="215"/>
      <c r="U95" s="215"/>
      <c r="V95" s="215"/>
      <c r="W95" s="215"/>
      <c r="X95" s="215"/>
      <c r="Y95" s="215"/>
      <c r="Z95" s="215"/>
      <c r="AA95" s="215"/>
      <c r="AB95" s="215"/>
      <c r="AC95" s="215"/>
      <c r="AD95" s="215"/>
      <c r="AE95" s="215"/>
      <c r="AF95" s="215"/>
      <c r="AG95" s="215"/>
      <c r="AH95" s="215"/>
      <c r="AI95" s="215"/>
      <c r="AJ95" s="215"/>
      <c r="AK95" s="215"/>
      <c r="AL95" s="215"/>
      <c r="AM95" s="215"/>
      <c r="AN95" s="215"/>
      <c r="AO95" s="214"/>
      <c r="AP95" s="214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  <c r="GE95" s="12"/>
      <c r="GF95" s="12"/>
      <c r="GG95" s="12"/>
      <c r="GH95" s="12"/>
      <c r="GI95" s="12"/>
      <c r="GJ95" s="12"/>
      <c r="GK95" s="12"/>
      <c r="GL95" s="12"/>
      <c r="GM95" s="12"/>
      <c r="GN95" s="12"/>
      <c r="GO95" s="12"/>
      <c r="GP95" s="12"/>
      <c r="GQ95" s="12"/>
      <c r="GR95" s="12"/>
      <c r="GS95" s="12"/>
      <c r="GT95" s="12"/>
      <c r="GU95" s="12"/>
      <c r="GV95" s="12"/>
      <c r="GW95" s="12"/>
      <c r="GX95" s="12"/>
      <c r="GY95" s="12"/>
      <c r="GZ95" s="12"/>
      <c r="HA95" s="12"/>
      <c r="HB95" s="12"/>
      <c r="HC95" s="12"/>
      <c r="HD95" s="12"/>
      <c r="HE95" s="12"/>
      <c r="HF95" s="12"/>
      <c r="HG95" s="12"/>
    </row>
    <row r="96" spans="1:215" s="213" customFormat="1" ht="15.75" customHeight="1">
      <c r="A96" s="48">
        <v>45809</v>
      </c>
      <c r="B96" s="225" t="s">
        <v>109</v>
      </c>
      <c r="C96" s="152">
        <v>25730206.131000001</v>
      </c>
      <c r="D96" s="151">
        <f t="shared" ca="1" si="13"/>
        <v>4.4184054737019807E-3</v>
      </c>
      <c r="E96" s="151">
        <f t="shared" si="14"/>
        <v>7.1314126773389663E-3</v>
      </c>
      <c r="F96" s="151">
        <f t="shared" si="11"/>
        <v>4.7985222837021446E-4</v>
      </c>
      <c r="G96" s="151">
        <v>4.3258684102913669E-3</v>
      </c>
      <c r="H96" s="218">
        <v>0.08</v>
      </c>
      <c r="I96" s="220">
        <v>8.4999999999999992E-2</v>
      </c>
      <c r="J96" s="73">
        <v>18.747499999999999</v>
      </c>
      <c r="K96" s="219">
        <v>19.181449999999998</v>
      </c>
      <c r="L96" s="73">
        <v>140.405</v>
      </c>
      <c r="M96" s="54">
        <f t="shared" si="10"/>
        <v>8.9392861505737109E-3</v>
      </c>
      <c r="N96" s="218">
        <f t="shared" si="12"/>
        <v>4.3174287115324672E-2</v>
      </c>
      <c r="O96" s="215"/>
      <c r="P96" s="215"/>
      <c r="Q96" s="215"/>
      <c r="R96" s="215"/>
      <c r="S96" s="215"/>
      <c r="T96" s="215"/>
      <c r="U96" s="215"/>
      <c r="V96" s="215"/>
      <c r="W96" s="215"/>
      <c r="X96" s="215"/>
      <c r="Y96" s="215"/>
      <c r="Z96" s="215"/>
      <c r="AA96" s="215"/>
      <c r="AB96" s="215"/>
      <c r="AC96" s="215"/>
      <c r="AD96" s="215"/>
      <c r="AE96" s="215"/>
      <c r="AF96" s="215"/>
      <c r="AG96" s="215"/>
      <c r="AH96" s="215"/>
      <c r="AI96" s="215"/>
      <c r="AJ96" s="215"/>
      <c r="AK96" s="215"/>
      <c r="AL96" s="215"/>
      <c r="AM96" s="215"/>
      <c r="AN96" s="215"/>
      <c r="AO96" s="214"/>
      <c r="AP96" s="214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  <c r="GE96" s="12"/>
      <c r="GF96" s="12"/>
      <c r="GG96" s="12"/>
      <c r="GH96" s="12"/>
      <c r="GI96" s="12"/>
      <c r="GJ96" s="12"/>
      <c r="GK96" s="12"/>
      <c r="GL96" s="12"/>
      <c r="GM96" s="12"/>
      <c r="GN96" s="12"/>
      <c r="GO96" s="12"/>
      <c r="GP96" s="12"/>
      <c r="GQ96" s="12"/>
      <c r="GR96" s="12"/>
      <c r="GS96" s="12"/>
      <c r="GT96" s="12"/>
      <c r="GU96" s="12"/>
      <c r="GV96" s="12"/>
      <c r="GW96" s="12"/>
      <c r="GX96" s="12"/>
      <c r="GY96" s="12"/>
      <c r="GZ96" s="12"/>
      <c r="HA96" s="12"/>
      <c r="HB96" s="12"/>
      <c r="HC96" s="12"/>
      <c r="HD96" s="12"/>
      <c r="HE96" s="12"/>
      <c r="HF96" s="12"/>
      <c r="HG96" s="12"/>
    </row>
    <row r="97" spans="1:215" s="213" customFormat="1" ht="15.75" customHeight="1">
      <c r="A97" s="212">
        <v>45901</v>
      </c>
      <c r="B97" s="211" t="s">
        <v>110</v>
      </c>
      <c r="C97" s="207">
        <v>25512787.094999999</v>
      </c>
      <c r="D97" s="206">
        <f t="shared" ca="1" si="13"/>
        <v>2.1244891795717535E-3</v>
      </c>
      <c r="E97" s="206">
        <f t="shared" si="14"/>
        <v>2.4906196886755883E-3</v>
      </c>
      <c r="F97" s="206">
        <f t="shared" si="11"/>
        <v>-2.3997695314571521E-3</v>
      </c>
      <c r="G97" s="206">
        <v>-4.1356039362584474E-3</v>
      </c>
      <c r="H97" s="206">
        <v>7.4999999999999997E-2</v>
      </c>
      <c r="I97" s="210">
        <v>7.7499999999999999E-2</v>
      </c>
      <c r="J97" s="209">
        <v>18.3123</v>
      </c>
      <c r="K97" s="208">
        <v>18.594100000000001</v>
      </c>
      <c r="L97" s="207">
        <v>141.23325419999998</v>
      </c>
      <c r="M97" s="206">
        <f t="shared" si="10"/>
        <v>5.8990363591038264E-3</v>
      </c>
      <c r="N97" s="205">
        <f t="shared" si="12"/>
        <v>3.7869298941798579E-2</v>
      </c>
      <c r="O97" s="215"/>
      <c r="P97" s="215"/>
      <c r="Q97" s="215"/>
      <c r="R97" s="215"/>
      <c r="S97" s="215"/>
      <c r="T97" s="215"/>
      <c r="U97" s="215"/>
      <c r="V97" s="215"/>
      <c r="W97" s="215"/>
      <c r="X97" s="215"/>
      <c r="Y97" s="215"/>
      <c r="Z97" s="215"/>
      <c r="AA97" s="215"/>
      <c r="AB97" s="215"/>
      <c r="AC97" s="215"/>
      <c r="AD97" s="215"/>
      <c r="AE97" s="215"/>
      <c r="AF97" s="215"/>
      <c r="AG97" s="215"/>
      <c r="AH97" s="215"/>
      <c r="AI97" s="215"/>
      <c r="AJ97" s="215"/>
      <c r="AK97" s="215"/>
      <c r="AL97" s="215"/>
      <c r="AM97" s="215"/>
      <c r="AN97" s="215"/>
      <c r="AO97" s="214"/>
      <c r="AP97" s="214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  <c r="GE97" s="12"/>
      <c r="GF97" s="12"/>
      <c r="GG97" s="12"/>
      <c r="GH97" s="12"/>
      <c r="GI97" s="12"/>
      <c r="GJ97" s="12"/>
      <c r="GK97" s="12"/>
      <c r="GL97" s="12"/>
      <c r="GM97" s="12"/>
      <c r="GN97" s="12"/>
      <c r="GO97" s="12"/>
      <c r="GP97" s="12"/>
      <c r="GQ97" s="12"/>
      <c r="GR97" s="12"/>
      <c r="GS97" s="12"/>
      <c r="GT97" s="12"/>
      <c r="GU97" s="12"/>
      <c r="GV97" s="12"/>
      <c r="GW97" s="12"/>
      <c r="GX97" s="12"/>
      <c r="GY97" s="12"/>
      <c r="GZ97" s="12"/>
      <c r="HA97" s="12"/>
      <c r="HB97" s="12"/>
      <c r="HC97" s="12"/>
      <c r="HD97" s="12"/>
      <c r="HE97" s="12"/>
      <c r="HF97" s="12"/>
      <c r="HG97" s="12"/>
    </row>
    <row r="98" spans="1:215" s="213" customFormat="1" ht="15.75" customHeight="1" thickBot="1">
      <c r="A98" s="204">
        <v>45992</v>
      </c>
      <c r="B98" s="203" t="s">
        <v>111</v>
      </c>
      <c r="C98" s="198">
        <v>26175619.5292776</v>
      </c>
      <c r="D98" s="202">
        <f t="shared" ca="1" si="13"/>
        <v>5.6004086240153406E-3</v>
      </c>
      <c r="E98" s="202">
        <f t="shared" si="14"/>
        <v>5.6004086240153406E-3</v>
      </c>
      <c r="F98" s="202">
        <f t="shared" si="11"/>
        <v>1.5854476175873211E-2</v>
      </c>
      <c r="G98" s="202">
        <v>1.1802656373891107E-2</v>
      </c>
      <c r="H98" s="519">
        <v>7.0000000000000007E-2</v>
      </c>
      <c r="I98" s="201">
        <v>7.2500000000000009E-2</v>
      </c>
      <c r="J98" s="200">
        <v>19</v>
      </c>
      <c r="K98" s="199">
        <v>18.774999999999999</v>
      </c>
      <c r="L98" s="198">
        <v>143.12354696990505</v>
      </c>
      <c r="M98" s="197">
        <f t="shared" si="10"/>
        <v>1.3384190434557519E-2</v>
      </c>
      <c r="N98" s="197">
        <f t="shared" si="12"/>
        <v>3.7533870495921162E-2</v>
      </c>
      <c r="O98" s="215"/>
      <c r="P98" s="215"/>
      <c r="Q98" s="215"/>
      <c r="R98" s="215"/>
      <c r="S98" s="215"/>
      <c r="T98" s="215"/>
      <c r="U98" s="215"/>
      <c r="V98" s="215"/>
      <c r="W98" s="215"/>
      <c r="X98" s="215"/>
      <c r="Y98" s="215"/>
      <c r="Z98" s="215"/>
      <c r="AA98" s="215"/>
      <c r="AB98" s="215"/>
      <c r="AC98" s="215"/>
      <c r="AD98" s="215"/>
      <c r="AE98" s="215"/>
      <c r="AF98" s="215"/>
      <c r="AG98" s="215"/>
      <c r="AH98" s="215"/>
      <c r="AI98" s="215"/>
      <c r="AJ98" s="215"/>
      <c r="AK98" s="215"/>
      <c r="AL98" s="215"/>
      <c r="AM98" s="215"/>
      <c r="AN98" s="215"/>
      <c r="AO98" s="214"/>
      <c r="AP98" s="214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  <c r="HB98" s="12"/>
      <c r="HC98" s="12"/>
      <c r="HD98" s="12"/>
      <c r="HE98" s="12"/>
      <c r="HF98" s="12"/>
      <c r="HG98" s="12"/>
    </row>
    <row r="99" spans="1:215" s="213" customFormat="1" ht="15.75" customHeight="1" thickTop="1">
      <c r="A99" s="212">
        <v>46082</v>
      </c>
      <c r="B99" s="211" t="s">
        <v>113</v>
      </c>
      <c r="C99" s="207">
        <v>25246799.595838901</v>
      </c>
      <c r="D99" s="206">
        <f t="shared" ca="1" si="13"/>
        <v>1.2617828675823617E-2</v>
      </c>
      <c r="E99" s="206">
        <f t="shared" si="14"/>
        <v>6.6092170807909856E-3</v>
      </c>
      <c r="F99" s="206">
        <f t="shared" si="11"/>
        <v>1.2617828675823617E-2</v>
      </c>
      <c r="G99" s="206">
        <v>1.2609127268059517E-3</v>
      </c>
      <c r="H99" s="206">
        <v>6.7500000000000004E-2</v>
      </c>
      <c r="I99" s="210">
        <v>6.8750000000000006E-2</v>
      </c>
      <c r="J99" s="209">
        <v>19.125000000000004</v>
      </c>
      <c r="K99" s="208">
        <v>19.083333333333336</v>
      </c>
      <c r="L99" s="207">
        <v>144.70862663246623</v>
      </c>
      <c r="M99" s="206">
        <f t="shared" si="10"/>
        <v>1.1074904836549937E-2</v>
      </c>
      <c r="N99" s="205">
        <f t="shared" si="12"/>
        <v>3.9864808620707182E-2</v>
      </c>
      <c r="O99" s="215"/>
      <c r="P99" s="215"/>
      <c r="Q99" s="215"/>
      <c r="R99" s="215"/>
      <c r="S99" s="215"/>
      <c r="T99" s="215"/>
      <c r="U99" s="215"/>
      <c r="V99" s="215"/>
      <c r="W99" s="215"/>
      <c r="X99" s="215"/>
      <c r="Y99" s="215"/>
      <c r="Z99" s="215"/>
      <c r="AA99" s="215"/>
      <c r="AB99" s="215"/>
      <c r="AC99" s="215"/>
      <c r="AD99" s="215"/>
      <c r="AE99" s="215"/>
      <c r="AF99" s="215"/>
      <c r="AG99" s="215"/>
      <c r="AH99" s="215"/>
      <c r="AI99" s="215"/>
      <c r="AJ99" s="215"/>
      <c r="AK99" s="215"/>
      <c r="AL99" s="215"/>
      <c r="AM99" s="215"/>
      <c r="AN99" s="215"/>
      <c r="AO99" s="214"/>
      <c r="AP99" s="214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  <c r="GE99" s="12"/>
      <c r="GF99" s="12"/>
      <c r="GG99" s="12"/>
      <c r="GH99" s="12"/>
      <c r="GI99" s="12"/>
      <c r="GJ99" s="12"/>
      <c r="GK99" s="12"/>
      <c r="GL99" s="12"/>
      <c r="GM99" s="12"/>
      <c r="GN99" s="12"/>
      <c r="GO99" s="12"/>
      <c r="GP99" s="12"/>
      <c r="GQ99" s="12"/>
      <c r="GR99" s="12"/>
      <c r="GS99" s="12"/>
      <c r="GT99" s="12"/>
      <c r="GU99" s="12"/>
      <c r="GV99" s="12"/>
      <c r="GW99" s="12"/>
      <c r="GX99" s="12"/>
      <c r="GY99" s="12"/>
      <c r="GZ99" s="12"/>
      <c r="HA99" s="12"/>
      <c r="HB99" s="12"/>
      <c r="HC99" s="12"/>
      <c r="HD99" s="12"/>
      <c r="HE99" s="12"/>
      <c r="HF99" s="12"/>
      <c r="HG99" s="12"/>
    </row>
    <row r="100" spans="1:215" s="213" customFormat="1" ht="15.75" customHeight="1">
      <c r="A100" s="212">
        <v>46174</v>
      </c>
      <c r="B100" s="211" t="s">
        <v>114</v>
      </c>
      <c r="C100" s="207">
        <v>26222496.64547313</v>
      </c>
      <c r="D100" s="206">
        <f t="shared" ca="1" si="13"/>
        <v>1.5926616471561017E-2</v>
      </c>
      <c r="E100" s="206">
        <f t="shared" si="14"/>
        <v>1.131363776734684E-2</v>
      </c>
      <c r="F100" s="206">
        <f t="shared" si="11"/>
        <v>1.9132785488259696E-2</v>
      </c>
      <c r="G100" s="206">
        <v>1.0911172397713553E-2</v>
      </c>
      <c r="H100" s="206">
        <v>6.7500000000000004E-2</v>
      </c>
      <c r="I100" s="210">
        <v>6.7500000000000004E-2</v>
      </c>
      <c r="J100" s="209">
        <v>19.250000000000007</v>
      </c>
      <c r="K100" s="208">
        <v>19.208333333333339</v>
      </c>
      <c r="L100" s="207">
        <v>145.25361541256092</v>
      </c>
      <c r="M100" s="206">
        <f t="shared" ref="M100:M110" si="15">L100/L99-1</f>
        <v>3.7661112041291744E-3</v>
      </c>
      <c r="N100" s="205">
        <f t="shared" si="12"/>
        <v>3.4533068000148992E-2</v>
      </c>
      <c r="O100" s="215"/>
      <c r="P100" s="215"/>
      <c r="Q100" s="215"/>
      <c r="R100" s="215"/>
      <c r="S100" s="215"/>
      <c r="T100" s="215"/>
      <c r="U100" s="215"/>
      <c r="V100" s="215"/>
      <c r="W100" s="215"/>
      <c r="X100" s="215"/>
      <c r="Y100" s="215"/>
      <c r="Z100" s="215"/>
      <c r="AA100" s="215"/>
      <c r="AB100" s="215"/>
      <c r="AC100" s="215"/>
      <c r="AD100" s="215"/>
      <c r="AE100" s="215"/>
      <c r="AF100" s="215"/>
      <c r="AG100" s="215"/>
      <c r="AH100" s="215"/>
      <c r="AI100" s="215"/>
      <c r="AJ100" s="215"/>
      <c r="AK100" s="215"/>
      <c r="AL100" s="215"/>
      <c r="AM100" s="215"/>
      <c r="AN100" s="215"/>
      <c r="AO100" s="214"/>
      <c r="AP100" s="214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  <c r="GG100" s="12"/>
      <c r="GH100" s="12"/>
      <c r="GI100" s="12"/>
      <c r="GJ100" s="12"/>
      <c r="GK100" s="12"/>
      <c r="GL100" s="12"/>
      <c r="GM100" s="12"/>
      <c r="GN100" s="12"/>
      <c r="GO100" s="12"/>
      <c r="GP100" s="12"/>
      <c r="GQ100" s="12"/>
      <c r="GR100" s="12"/>
      <c r="GS100" s="12"/>
      <c r="GT100" s="12"/>
      <c r="GU100" s="12"/>
      <c r="GV100" s="12"/>
      <c r="GW100" s="12"/>
      <c r="GX100" s="12"/>
      <c r="GY100" s="12"/>
      <c r="GZ100" s="12"/>
      <c r="HA100" s="12"/>
      <c r="HB100" s="12"/>
      <c r="HC100" s="12"/>
      <c r="HD100" s="12"/>
      <c r="HE100" s="12"/>
      <c r="HF100" s="12"/>
      <c r="HG100" s="12"/>
    </row>
    <row r="101" spans="1:215" s="213" customFormat="1" ht="15.75" customHeight="1">
      <c r="A101" s="212">
        <v>46266</v>
      </c>
      <c r="B101" s="211" t="s">
        <v>115</v>
      </c>
      <c r="C101" s="207">
        <v>26009255.268116567</v>
      </c>
      <c r="D101" s="206">
        <f t="shared" ca="1" si="13"/>
        <v>1.7109886026520416E-2</v>
      </c>
      <c r="E101" s="206">
        <f t="shared" si="14"/>
        <v>1.67925666569817E-2</v>
      </c>
      <c r="F101" s="206">
        <f t="shared" si="11"/>
        <v>1.9459582023238386E-2</v>
      </c>
      <c r="G101" s="206">
        <v>-5.9233748207082604E-3</v>
      </c>
      <c r="H101" s="206">
        <v>6.7500000000000004E-2</v>
      </c>
      <c r="I101" s="210">
        <v>6.7500000000000004E-2</v>
      </c>
      <c r="J101" s="209">
        <v>19.375000000000011</v>
      </c>
      <c r="K101" s="208">
        <v>19.333333333333343</v>
      </c>
      <c r="L101" s="207">
        <v>146.65798882904696</v>
      </c>
      <c r="M101" s="206">
        <f t="shared" si="15"/>
        <v>9.6684231404307042E-3</v>
      </c>
      <c r="N101" s="205">
        <f t="shared" si="12"/>
        <v>3.8409754556565145E-2</v>
      </c>
      <c r="O101" s="215"/>
      <c r="P101" s="215"/>
      <c r="Q101" s="215"/>
      <c r="R101" s="215"/>
      <c r="S101" s="215"/>
      <c r="T101" s="215"/>
      <c r="U101" s="215"/>
      <c r="V101" s="215"/>
      <c r="W101" s="215"/>
      <c r="X101" s="215"/>
      <c r="Y101" s="215"/>
      <c r="Z101" s="215"/>
      <c r="AA101" s="215"/>
      <c r="AB101" s="215"/>
      <c r="AC101" s="215"/>
      <c r="AD101" s="215"/>
      <c r="AE101" s="215"/>
      <c r="AF101" s="215"/>
      <c r="AG101" s="215"/>
      <c r="AH101" s="215"/>
      <c r="AI101" s="215"/>
      <c r="AJ101" s="215"/>
      <c r="AK101" s="215"/>
      <c r="AL101" s="215"/>
      <c r="AM101" s="215"/>
      <c r="AN101" s="215"/>
      <c r="AO101" s="214"/>
      <c r="AP101" s="214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  <c r="GE101" s="12"/>
      <c r="GF101" s="12"/>
      <c r="GG101" s="12"/>
      <c r="GH101" s="12"/>
      <c r="GI101" s="12"/>
      <c r="GJ101" s="12"/>
      <c r="GK101" s="12"/>
      <c r="GL101" s="12"/>
      <c r="GM101" s="12"/>
      <c r="GN101" s="12"/>
      <c r="GO101" s="12"/>
      <c r="GP101" s="12"/>
      <c r="GQ101" s="12"/>
      <c r="GR101" s="12"/>
      <c r="GS101" s="12"/>
      <c r="GT101" s="12"/>
      <c r="GU101" s="12"/>
      <c r="GV101" s="12"/>
      <c r="GW101" s="12"/>
      <c r="GX101" s="12"/>
      <c r="GY101" s="12"/>
      <c r="GZ101" s="12"/>
      <c r="HA101" s="12"/>
      <c r="HB101" s="12"/>
      <c r="HC101" s="12"/>
      <c r="HD101" s="12"/>
      <c r="HE101" s="12"/>
      <c r="HF101" s="12"/>
      <c r="HG101" s="12"/>
    </row>
    <row r="102" spans="1:215" s="213" customFormat="1" ht="15.75" customHeight="1" thickBot="1">
      <c r="A102" s="204">
        <v>46357</v>
      </c>
      <c r="B102" s="203" t="s">
        <v>116</v>
      </c>
      <c r="C102" s="198">
        <v>26434381.581958801</v>
      </c>
      <c r="D102" s="202">
        <f t="shared" ca="1" si="13"/>
        <v>1.5262320853798306E-2</v>
      </c>
      <c r="E102" s="202">
        <f t="shared" si="14"/>
        <v>1.5262320853798306E-2</v>
      </c>
      <c r="F102" s="202">
        <f t="shared" si="11"/>
        <v>9.8856133048454975E-3</v>
      </c>
      <c r="G102" s="202">
        <v>4.1266191633502203E-3</v>
      </c>
      <c r="H102" s="519">
        <v>6.7500000000000004E-2</v>
      </c>
      <c r="I102" s="201">
        <v>6.7500000000000004E-2</v>
      </c>
      <c r="J102" s="200">
        <v>19.5</v>
      </c>
      <c r="K102" s="199">
        <v>19.458333333333339</v>
      </c>
      <c r="L102" s="198">
        <v>148.35089551526875</v>
      </c>
      <c r="M102" s="197">
        <f t="shared" si="15"/>
        <v>1.1543228566942565E-2</v>
      </c>
      <c r="N102" s="197">
        <f t="shared" si="12"/>
        <v>3.6523330060167281E-2</v>
      </c>
      <c r="O102" s="215"/>
      <c r="P102" s="215"/>
      <c r="Q102" s="215"/>
      <c r="R102" s="215"/>
      <c r="S102" s="215"/>
      <c r="T102" s="215"/>
      <c r="U102" s="215"/>
      <c r="V102" s="215"/>
      <c r="W102" s="215"/>
      <c r="X102" s="215"/>
      <c r="Y102" s="215"/>
      <c r="Z102" s="215"/>
      <c r="AA102" s="215"/>
      <c r="AB102" s="215"/>
      <c r="AC102" s="215"/>
      <c r="AD102" s="215"/>
      <c r="AE102" s="215"/>
      <c r="AF102" s="215"/>
      <c r="AG102" s="215"/>
      <c r="AH102" s="215"/>
      <c r="AI102" s="215"/>
      <c r="AJ102" s="215"/>
      <c r="AK102" s="215"/>
      <c r="AL102" s="215"/>
      <c r="AM102" s="215"/>
      <c r="AN102" s="215"/>
      <c r="AO102" s="214"/>
      <c r="AP102" s="214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  <c r="GE102" s="12"/>
      <c r="GF102" s="12"/>
      <c r="GG102" s="12"/>
      <c r="GH102" s="12"/>
      <c r="GI102" s="12"/>
      <c r="GJ102" s="12"/>
      <c r="GK102" s="12"/>
      <c r="GL102" s="12"/>
      <c r="GM102" s="12"/>
      <c r="GN102" s="12"/>
      <c r="GO102" s="12"/>
      <c r="GP102" s="12"/>
      <c r="GQ102" s="12"/>
      <c r="GR102" s="12"/>
      <c r="GS102" s="12"/>
      <c r="GT102" s="12"/>
      <c r="GU102" s="12"/>
      <c r="GV102" s="12"/>
      <c r="GW102" s="12"/>
      <c r="GX102" s="12"/>
      <c r="GY102" s="12"/>
      <c r="GZ102" s="12"/>
      <c r="HA102" s="12"/>
      <c r="HB102" s="12"/>
      <c r="HC102" s="12"/>
      <c r="HD102" s="12"/>
      <c r="HE102" s="12"/>
      <c r="HF102" s="12"/>
      <c r="HG102" s="12"/>
    </row>
    <row r="103" spans="1:215" ht="16" thickTop="1">
      <c r="A103" s="212">
        <v>46447</v>
      </c>
      <c r="B103" s="211" t="s">
        <v>122</v>
      </c>
      <c r="C103" s="207">
        <v>25473358.607530437</v>
      </c>
      <c r="D103" s="206">
        <f t="shared" ca="1" si="13"/>
        <v>8.9737715400917129E-3</v>
      </c>
      <c r="E103" s="206">
        <f t="shared" si="14"/>
        <v>1.435809507997754E-2</v>
      </c>
      <c r="F103" s="206">
        <f t="shared" ref="F103:F110" si="16">C103/C99-1</f>
        <v>8.9737715400917129E-3</v>
      </c>
      <c r="G103" s="206">
        <v>9.414136968938891E-3</v>
      </c>
      <c r="H103" s="206">
        <v>6.7500000000000004E-2</v>
      </c>
      <c r="I103" s="210">
        <v>6.7500000000000004E-2</v>
      </c>
      <c r="J103" s="209">
        <v>19.625000000000004</v>
      </c>
      <c r="K103" s="208">
        <v>19.583333333333336</v>
      </c>
      <c r="L103" s="207">
        <v>149.67121848535461</v>
      </c>
      <c r="M103" s="206">
        <f t="shared" si="15"/>
        <v>8.899999999999908E-3</v>
      </c>
      <c r="N103" s="205">
        <f t="shared" ref="N103:N110" si="17">L103/L99-1</f>
        <v>3.4293683579020184E-2</v>
      </c>
    </row>
    <row r="104" spans="1:215">
      <c r="A104" s="212">
        <v>46539</v>
      </c>
      <c r="B104" s="211" t="s">
        <v>123</v>
      </c>
      <c r="C104" s="207">
        <v>26507063.923727769</v>
      </c>
      <c r="D104" s="206">
        <f t="shared" ca="1" si="13"/>
        <v>9.9307029097461808E-3</v>
      </c>
      <c r="E104" s="206">
        <f t="shared" si="14"/>
        <v>1.2275927832495093E-2</v>
      </c>
      <c r="F104" s="206">
        <f t="shared" si="16"/>
        <v>1.0852028397676072E-2</v>
      </c>
      <c r="G104" s="206">
        <v>-4.9880076023981479E-3</v>
      </c>
      <c r="H104" s="206">
        <v>6.7500000000000004E-2</v>
      </c>
      <c r="I104" s="210">
        <v>6.7500000000000004E-2</v>
      </c>
      <c r="J104" s="209">
        <v>19.750000000000007</v>
      </c>
      <c r="K104" s="208">
        <v>19.708333333333339</v>
      </c>
      <c r="L104" s="207">
        <v>150.99154145544048</v>
      </c>
      <c r="M104" s="206">
        <f t="shared" si="15"/>
        <v>8.8214887501236738E-3</v>
      </c>
      <c r="N104" s="205">
        <f t="shared" si="17"/>
        <v>3.9502810491719886E-2</v>
      </c>
    </row>
    <row r="105" spans="1:215">
      <c r="A105" s="212">
        <v>46631</v>
      </c>
      <c r="B105" s="211" t="s">
        <v>124</v>
      </c>
      <c r="C105" s="207">
        <v>26581996.237633225</v>
      </c>
      <c r="D105" s="206">
        <f t="shared" ca="1" si="13"/>
        <v>1.3989255585540317E-2</v>
      </c>
      <c r="E105" s="206">
        <f t="shared" si="14"/>
        <v>1.2952969462682651E-2</v>
      </c>
      <c r="F105" s="206">
        <f t="shared" si="16"/>
        <v>2.2020660092438415E-2</v>
      </c>
      <c r="G105" s="206">
        <v>1.1923969060561035E-2</v>
      </c>
      <c r="H105" s="206">
        <v>6.7500000000000004E-2</v>
      </c>
      <c r="I105" s="210">
        <v>6.7500000000000004E-2</v>
      </c>
      <c r="J105" s="209">
        <v>19.875000000000011</v>
      </c>
      <c r="K105" s="208">
        <v>19.833333333333343</v>
      </c>
      <c r="L105" s="207">
        <v>152.31186442552635</v>
      </c>
      <c r="M105" s="206">
        <f t="shared" si="15"/>
        <v>8.7443505600313109E-3</v>
      </c>
      <c r="N105" s="205">
        <f t="shared" si="17"/>
        <v>3.8551432769679428E-2</v>
      </c>
    </row>
    <row r="106" spans="1:215" ht="16" thickBot="1">
      <c r="A106" s="204">
        <v>46722</v>
      </c>
      <c r="B106" s="203" t="s">
        <v>125</v>
      </c>
      <c r="C106" s="198">
        <v>26847052.8399202</v>
      </c>
      <c r="D106" s="202">
        <f t="shared" ca="1" si="13"/>
        <v>1.4401850404011762E-2</v>
      </c>
      <c r="E106" s="202">
        <f t="shared" ref="E106:E110" si="18">AVERAGE(C103:C106)/AVERAGE(C99:C102)-1</f>
        <v>1.4401850404011762E-2</v>
      </c>
      <c r="F106" s="202">
        <f t="shared" si="16"/>
        <v>1.5611156125666437E-2</v>
      </c>
      <c r="G106" s="202">
        <v>-8.6575894284712795E-4</v>
      </c>
      <c r="H106" s="519">
        <v>6.7500000000000004E-2</v>
      </c>
      <c r="I106" s="201">
        <v>6.7500000000000004E-2</v>
      </c>
      <c r="J106" s="200">
        <v>20</v>
      </c>
      <c r="K106" s="199">
        <v>19.958333333333339</v>
      </c>
      <c r="L106" s="198">
        <v>153.63218739561233</v>
      </c>
      <c r="M106" s="197">
        <f t="shared" si="15"/>
        <v>8.6685497224121555E-3</v>
      </c>
      <c r="N106" s="197">
        <f t="shared" si="17"/>
        <v>3.5600000000000076E-2</v>
      </c>
    </row>
    <row r="107" spans="1:215" ht="16" thickTop="1">
      <c r="A107" s="212">
        <v>46813</v>
      </c>
      <c r="B107" s="211" t="s">
        <v>126</v>
      </c>
      <c r="C107" s="207">
        <v>26075734.292148799</v>
      </c>
      <c r="D107" s="206">
        <f t="shared" ca="1" si="13"/>
        <v>2.3647281612888094E-2</v>
      </c>
      <c r="E107" s="206">
        <f t="shared" si="18"/>
        <v>1.79793001918791E-2</v>
      </c>
      <c r="F107" s="206">
        <f t="shared" si="16"/>
        <v>2.3647281612888094E-2</v>
      </c>
      <c r="G107" s="206">
        <v>-4.6844737984641505E-4</v>
      </c>
      <c r="H107" s="206">
        <v>6.7500000000000004E-2</v>
      </c>
      <c r="I107" s="210">
        <v>6.7500000000000004E-2</v>
      </c>
      <c r="J107" s="209">
        <v>20.125000000000004</v>
      </c>
      <c r="K107" s="208">
        <v>20.083333333333336</v>
      </c>
      <c r="L107" s="207">
        <v>155.01487708217283</v>
      </c>
      <c r="M107" s="206">
        <f t="shared" si="15"/>
        <v>8.999999999999897E-3</v>
      </c>
      <c r="N107" s="205">
        <f t="shared" si="17"/>
        <v>3.5702646446625241E-2</v>
      </c>
    </row>
    <row r="108" spans="1:215">
      <c r="A108" s="212">
        <v>46905</v>
      </c>
      <c r="B108" s="211" t="s">
        <v>127</v>
      </c>
      <c r="C108" s="207">
        <v>26668016.6492736</v>
      </c>
      <c r="D108" s="206">
        <f t="shared" ca="1" si="13"/>
        <v>1.4684921225970538E-2</v>
      </c>
      <c r="E108" s="206">
        <f t="shared" si="18"/>
        <v>1.6746529947243571E-2</v>
      </c>
      <c r="F108" s="206">
        <f t="shared" si="16"/>
        <v>6.0720691665046012E-3</v>
      </c>
      <c r="G108" s="206">
        <v>6.5730834148289841E-3</v>
      </c>
      <c r="H108" s="206">
        <v>6.7500000000000004E-2</v>
      </c>
      <c r="I108" s="210">
        <v>6.7500000000000004E-2</v>
      </c>
      <c r="J108" s="209">
        <v>20.250000000000007</v>
      </c>
      <c r="K108" s="208">
        <v>20.208333333333339</v>
      </c>
      <c r="L108" s="207">
        <v>156.39756676873333</v>
      </c>
      <c r="M108" s="206">
        <f t="shared" si="15"/>
        <v>8.9197224975221534E-3</v>
      </c>
      <c r="N108" s="205">
        <f t="shared" si="17"/>
        <v>3.5803497740224177E-2</v>
      </c>
    </row>
    <row r="109" spans="1:215">
      <c r="A109" s="212">
        <v>46997</v>
      </c>
      <c r="B109" s="211" t="s">
        <v>128</v>
      </c>
      <c r="C109" s="207">
        <v>26945949.95797205</v>
      </c>
      <c r="D109" s="206">
        <f t="shared" ca="1" si="13"/>
        <v>1.4348872503775256E-2</v>
      </c>
      <c r="E109" s="206">
        <f t="shared" si="18"/>
        <v>1.4666669682491307E-2</v>
      </c>
      <c r="F109" s="206">
        <f t="shared" si="16"/>
        <v>1.3691737711690743E-2</v>
      </c>
      <c r="G109" s="206">
        <v>7.1091029127758887E-3</v>
      </c>
      <c r="H109" s="206">
        <v>6.7500000000000004E-2</v>
      </c>
      <c r="I109" s="210">
        <v>6.7500000000000004E-2</v>
      </c>
      <c r="J109" s="209">
        <v>20.375000000000011</v>
      </c>
      <c r="K109" s="208">
        <v>20.333333333333343</v>
      </c>
      <c r="L109" s="207">
        <v>157.78025645529382</v>
      </c>
      <c r="M109" s="206">
        <f t="shared" si="15"/>
        <v>8.8408644400785885E-3</v>
      </c>
      <c r="N109" s="205">
        <f t="shared" si="17"/>
        <v>3.5902600564917009E-2</v>
      </c>
    </row>
    <row r="110" spans="1:215" ht="16" thickBot="1">
      <c r="A110" s="204">
        <v>47088</v>
      </c>
      <c r="B110" s="203" t="s">
        <v>129</v>
      </c>
      <c r="C110" s="198">
        <v>27232212.662319399</v>
      </c>
      <c r="D110" s="202">
        <f t="shared" ca="1" si="13"/>
        <v>1.4348254761346935E-2</v>
      </c>
      <c r="E110" s="202">
        <f t="shared" si="18"/>
        <v>1.4348254761346935E-2</v>
      </c>
      <c r="F110" s="202">
        <f t="shared" si="16"/>
        <v>1.4346447064256029E-2</v>
      </c>
      <c r="G110" s="202">
        <v>1.310417662480301E-3</v>
      </c>
      <c r="H110" s="519">
        <v>6.7500000000000004E-2</v>
      </c>
      <c r="I110" s="201">
        <v>6.7500000000000004E-2</v>
      </c>
      <c r="J110" s="200">
        <v>20.5</v>
      </c>
      <c r="K110" s="199">
        <v>20.458333333333339</v>
      </c>
      <c r="L110" s="198">
        <v>159.16294614185438</v>
      </c>
      <c r="M110" s="197">
        <f t="shared" si="15"/>
        <v>8.7633885102242903E-3</v>
      </c>
      <c r="N110" s="197">
        <f t="shared" si="17"/>
        <v>3.6000000000000032E-2</v>
      </c>
    </row>
    <row r="111" spans="1:215" ht="16" thickTop="1"/>
    <row r="112" spans="1:215">
      <c r="A112" s="195" t="s">
        <v>202</v>
      </c>
    </row>
    <row r="113" spans="7:7">
      <c r="G113" s="196"/>
    </row>
  </sheetData>
  <mergeCells count="4">
    <mergeCell ref="L1:N1"/>
    <mergeCell ref="C1:G1"/>
    <mergeCell ref="H1:I1"/>
    <mergeCell ref="J1:K1"/>
  </mergeCells>
  <conditionalFormatting sqref="O3:AP9 O68:AP68 O70:AP72 O74:AP74 O78:AP81 O89:AP89 O93:AP102 O11:AP66 O10:P10 T10:AP10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67:AP67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69:AP69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3:AP73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5:AP75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6:AP76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7:AP77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82:AP82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83:AP83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84:AP84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85:AP85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86:AP8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87:AP87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88:AP88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90:AP9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91:AP9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92:AP9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horizontalCentered="1" verticalCentered="1"/>
  <pageMargins left="0" right="0" top="0" bottom="0" header="0" footer="0"/>
  <pageSetup paperSize="9" scale="46" orientation="landscape" r:id="rId1"/>
  <headerFooter alignWithMargins="0">
    <oddFooter>&amp;L&amp;1#&amp;"Calibri"&amp;9&amp;K000000Corporativo | Interno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DFDDF-5FE8-40BF-A3D2-C5F95EF94AC4}">
  <sheetPr codeName="Sheet11"/>
  <dimension ref="A1:AD9"/>
  <sheetViews>
    <sheetView showGridLines="0" zoomScaleNormal="100" workbookViewId="0">
      <pane xSplit="3" ySplit="3" topLeftCell="D4" activePane="bottomRight" state="frozen"/>
      <selection activeCell="L23" sqref="L23"/>
      <selection pane="topRight" activeCell="L23" sqref="L23"/>
      <selection pane="bottomLeft" activeCell="L23" sqref="L23"/>
      <selection pane="bottomRight" activeCell="AA8" sqref="AA8"/>
    </sheetView>
  </sheetViews>
  <sheetFormatPr defaultColWidth="9.1796875" defaultRowHeight="13" customHeight="1" outlineLevelCol="1"/>
  <cols>
    <col min="1" max="1" width="9.1796875" style="1" hidden="1" customWidth="1"/>
    <col min="2" max="2" width="7.453125" style="1" bestFit="1" customWidth="1"/>
    <col min="3" max="3" width="40.1796875" style="2" customWidth="1"/>
    <col min="4" max="14" width="7.81640625" style="3" hidden="1" customWidth="1" outlineLevel="1"/>
    <col min="15" max="15" width="8" style="2" hidden="1" customWidth="1" outlineLevel="1"/>
    <col min="16" max="20" width="7.81640625" style="2" hidden="1" customWidth="1" outlineLevel="1"/>
    <col min="21" max="21" width="7.81640625" style="2" customWidth="1" collapsed="1"/>
    <col min="22" max="23" width="7.81640625" style="2" customWidth="1"/>
    <col min="24" max="28" width="9.1796875" style="1"/>
    <col min="29" max="29" width="0" style="1" hidden="1" customWidth="1"/>
    <col min="30" max="16384" width="9.1796875" style="1"/>
  </cols>
  <sheetData>
    <row r="1" spans="3:30" ht="66" customHeight="1"/>
    <row r="2" spans="3:30" ht="13" customHeight="1">
      <c r="C2" s="131"/>
      <c r="D2" s="26">
        <v>2003</v>
      </c>
      <c r="E2" s="26">
        <v>2004</v>
      </c>
      <c r="F2" s="26">
        <v>2005</v>
      </c>
      <c r="G2" s="26">
        <v>2006</v>
      </c>
      <c r="H2" s="26">
        <v>2007</v>
      </c>
      <c r="I2" s="26">
        <v>2008</v>
      </c>
      <c r="J2" s="26">
        <v>2009</v>
      </c>
      <c r="K2" s="26">
        <v>2010</v>
      </c>
      <c r="L2" s="26">
        <v>2011</v>
      </c>
      <c r="M2" s="26">
        <v>2012</v>
      </c>
      <c r="N2" s="26">
        <v>2013</v>
      </c>
      <c r="O2" s="26">
        <v>2014</v>
      </c>
      <c r="P2" s="26">
        <v>2015</v>
      </c>
      <c r="Q2" s="26">
        <v>2016</v>
      </c>
      <c r="R2" s="26">
        <v>2017</v>
      </c>
      <c r="S2" s="26">
        <v>2018</v>
      </c>
      <c r="T2" s="26">
        <v>2019</v>
      </c>
      <c r="U2" s="26">
        <v>2020</v>
      </c>
      <c r="V2" s="26">
        <v>2021</v>
      </c>
      <c r="W2" s="26">
        <v>2022</v>
      </c>
      <c r="X2" s="26">
        <v>2023</v>
      </c>
      <c r="Y2" s="26">
        <v>2024</v>
      </c>
      <c r="Z2" s="26" t="s">
        <v>103</v>
      </c>
      <c r="AA2" s="26" t="s">
        <v>112</v>
      </c>
      <c r="AB2" s="26" t="s">
        <v>121</v>
      </c>
      <c r="AC2" s="26" t="s">
        <v>130</v>
      </c>
      <c r="AD2" s="26" t="s">
        <v>130</v>
      </c>
    </row>
    <row r="3" spans="3:30" ht="16" customHeight="1">
      <c r="C3" s="4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29"/>
      <c r="V3" s="129"/>
      <c r="W3" s="129"/>
      <c r="X3" s="129"/>
      <c r="Y3" s="129"/>
      <c r="Z3" s="129"/>
      <c r="AA3" s="129"/>
      <c r="AB3" s="129"/>
      <c r="AC3" s="129"/>
      <c r="AD3" s="129"/>
    </row>
    <row r="4" spans="3:30" ht="14.15" customHeight="1">
      <c r="C4" s="120" t="s">
        <v>118</v>
      </c>
      <c r="D4" s="128">
        <v>4.1648505612160713E-2</v>
      </c>
      <c r="E4" s="128">
        <v>4.9582741373101591E-2</v>
      </c>
      <c r="F4" s="128">
        <v>6.2852081659675374E-2</v>
      </c>
      <c r="G4" s="128">
        <v>7.7405139935414313E-2</v>
      </c>
      <c r="H4" s="123">
        <v>8.9052767639427946E-2</v>
      </c>
      <c r="I4" s="123">
        <v>9.8037405630167176E-2</v>
      </c>
      <c r="J4" s="123">
        <v>1.0491935403627082E-2</v>
      </c>
      <c r="K4" s="123">
        <v>8.4507468752586412E-2</v>
      </c>
      <c r="L4" s="123">
        <v>6.4522160023375852E-2</v>
      </c>
      <c r="M4" s="123">
        <v>5.9503463404495083E-2</v>
      </c>
      <c r="N4" s="127">
        <v>5.8375397600705092E-2</v>
      </c>
      <c r="O4" s="127">
        <v>2.3940763627096295E-2</v>
      </c>
      <c r="P4" s="126">
        <v>3.251091079868651E-2</v>
      </c>
      <c r="Q4" s="123">
        <v>3.9536701967685994E-2</v>
      </c>
      <c r="R4" s="123">
        <v>2.5187704479017192E-2</v>
      </c>
      <c r="S4" s="123">
        <v>3.9693726488852166E-2</v>
      </c>
      <c r="T4" s="123">
        <v>2.2404198261899655E-2</v>
      </c>
      <c r="U4" s="123">
        <v>-0.10937617419580703</v>
      </c>
      <c r="V4" s="123">
        <v>0.13366839971497058</v>
      </c>
      <c r="W4" s="123">
        <v>2.8099921871961531E-2</v>
      </c>
      <c r="X4" s="123">
        <v>-4.0303161959568401E-3</v>
      </c>
      <c r="Y4" s="123">
        <v>3.3029695755675714E-2</v>
      </c>
      <c r="Z4" s="125">
        <v>2.974282704705522E-2</v>
      </c>
      <c r="AA4" s="125">
        <v>2.6549641564876936E-2</v>
      </c>
      <c r="AB4" s="125">
        <v>2.7372530251382532E-2</v>
      </c>
      <c r="AC4" s="125">
        <v>2.7016989589907281E-2</v>
      </c>
      <c r="AD4" s="125">
        <v>2.7016989589907281E-2</v>
      </c>
    </row>
    <row r="5" spans="3:30" ht="14.15" customHeight="1">
      <c r="C5" s="120" t="s">
        <v>117</v>
      </c>
      <c r="D5" s="124">
        <v>2.483753672852429E-2</v>
      </c>
      <c r="E5" s="124">
        <v>3.4810806823859286E-2</v>
      </c>
      <c r="F5" s="124">
        <v>1.4942603251369757E-2</v>
      </c>
      <c r="G5" s="124">
        <v>1.1374846630250346E-2</v>
      </c>
      <c r="H5" s="124">
        <v>3.927649381871956E-2</v>
      </c>
      <c r="I5" s="124">
        <v>6.6502052690712299E-2</v>
      </c>
      <c r="J5" s="124">
        <v>2.4534348087321689E-3</v>
      </c>
      <c r="K5" s="124">
        <v>2.07641975925279E-2</v>
      </c>
      <c r="L5" s="123">
        <v>4.738431607420357E-2</v>
      </c>
      <c r="M5" s="123">
        <v>2.6493686084157586E-2</v>
      </c>
      <c r="N5" s="123">
        <v>2.8999999999999998E-2</v>
      </c>
      <c r="O5" s="123">
        <v>3.2240611887172976E-2</v>
      </c>
      <c r="P5" s="32">
        <v>4.3999999999999997E-2</v>
      </c>
      <c r="Q5" s="123">
        <v>3.2000000000000001E-2</v>
      </c>
      <c r="R5" s="123">
        <v>1.4E-2</v>
      </c>
      <c r="S5" s="123">
        <v>2.1999999999999999E-2</v>
      </c>
      <c r="T5" s="123">
        <v>1.9E-2</v>
      </c>
      <c r="U5" s="122">
        <v>0.02</v>
      </c>
      <c r="V5" s="122">
        <v>6.4000000000000001E-2</v>
      </c>
      <c r="W5" s="122">
        <v>8.5000000000000006E-2</v>
      </c>
      <c r="X5" s="122">
        <v>3.2000000000000001E-2</v>
      </c>
      <c r="Y5" s="122">
        <v>1.9699999999999999E-2</v>
      </c>
      <c r="Z5" s="121">
        <v>1.6000000000000014E-2</v>
      </c>
      <c r="AA5" s="121">
        <v>2.0000000000000018E-2</v>
      </c>
      <c r="AB5" s="121">
        <v>2.0000000000000018E-2</v>
      </c>
      <c r="AC5" s="121">
        <v>2.0000000000000018E-2</v>
      </c>
      <c r="AD5" s="121">
        <v>2.0000000000000018E-2</v>
      </c>
    </row>
    <row r="6" spans="3:30" ht="14.15" customHeight="1">
      <c r="C6" s="120" t="s">
        <v>131</v>
      </c>
      <c r="D6" s="119">
        <v>3.4630000000000001</v>
      </c>
      <c r="E6" s="119">
        <v>3.28</v>
      </c>
      <c r="F6" s="119">
        <v>3.4279999999999999</v>
      </c>
      <c r="G6" s="119">
        <v>3.1949999999999998</v>
      </c>
      <c r="H6" s="119">
        <v>2.98</v>
      </c>
      <c r="I6" s="119">
        <v>3.11</v>
      </c>
      <c r="J6" s="119">
        <v>2.88</v>
      </c>
      <c r="K6" s="118">
        <v>2.8149999999999999</v>
      </c>
      <c r="L6" s="116">
        <v>2.6960000000000002</v>
      </c>
      <c r="M6" s="116">
        <v>2.57</v>
      </c>
      <c r="N6" s="116">
        <v>2.786</v>
      </c>
      <c r="O6" s="116">
        <v>2.9889999999999999</v>
      </c>
      <c r="P6" s="117">
        <v>3.4140000000000001</v>
      </c>
      <c r="Q6" s="116">
        <v>3.3559999999999999</v>
      </c>
      <c r="R6" s="116">
        <v>3.2374000000000001</v>
      </c>
      <c r="S6" s="116">
        <v>3.3685</v>
      </c>
      <c r="T6" s="116">
        <v>3.3130000000000002</v>
      </c>
      <c r="U6" s="115">
        <v>3.6179999999999999</v>
      </c>
      <c r="V6" s="115">
        <v>4.0015000000000001</v>
      </c>
      <c r="W6" s="115">
        <v>3.8060999999999998</v>
      </c>
      <c r="X6" s="115">
        <v>3.7042000000000002</v>
      </c>
      <c r="Y6" s="115">
        <v>3.7570000000000001</v>
      </c>
      <c r="Z6" s="114">
        <v>3.5</v>
      </c>
      <c r="AA6" s="114">
        <v>3.5</v>
      </c>
      <c r="AB6" s="114">
        <v>3.5</v>
      </c>
      <c r="AC6" s="114">
        <v>3.5</v>
      </c>
      <c r="AD6" s="114">
        <v>3.5</v>
      </c>
    </row>
    <row r="7" spans="3:30" ht="14.15" customHeight="1">
      <c r="C7" s="113" t="s">
        <v>120</v>
      </c>
      <c r="D7" s="112">
        <v>2.5000000000000001E-2</v>
      </c>
      <c r="E7" s="112">
        <v>0.03</v>
      </c>
      <c r="F7" s="112">
        <v>3.2500000000000001E-2</v>
      </c>
      <c r="G7" s="112">
        <v>4.4999999999999998E-2</v>
      </c>
      <c r="H7" s="112">
        <v>0.05</v>
      </c>
      <c r="I7" s="111">
        <v>6.5000000000000002E-2</v>
      </c>
      <c r="J7" s="111">
        <v>1.2500000000000001E-2</v>
      </c>
      <c r="K7" s="110">
        <v>0.03</v>
      </c>
      <c r="L7" s="108">
        <v>4.2500000000000003E-2</v>
      </c>
      <c r="M7" s="108">
        <v>4.2500000000000003E-2</v>
      </c>
      <c r="N7" s="108">
        <v>0.04</v>
      </c>
      <c r="O7" s="108">
        <v>3.5000000000000003E-2</v>
      </c>
      <c r="P7" s="109">
        <v>3.7499999999999999E-2</v>
      </c>
      <c r="Q7" s="108">
        <v>4.2500000000000003E-2</v>
      </c>
      <c r="R7" s="108">
        <v>3.2500000000000001E-2</v>
      </c>
      <c r="S7" s="108">
        <v>2.75E-2</v>
      </c>
      <c r="T7" s="108">
        <v>2.2499999999999999E-2</v>
      </c>
      <c r="U7" s="107">
        <v>2.5000000000000001E-3</v>
      </c>
      <c r="V7" s="107">
        <v>2.5000000000000001E-2</v>
      </c>
      <c r="W7" s="107">
        <v>7.4999999999999997E-2</v>
      </c>
      <c r="X7" s="107">
        <v>6.7500000000000004E-2</v>
      </c>
      <c r="Y7" s="107">
        <v>0.05</v>
      </c>
      <c r="Z7" s="106">
        <v>0.04</v>
      </c>
      <c r="AA7" s="106">
        <v>0.04</v>
      </c>
      <c r="AB7" s="106">
        <v>0.04</v>
      </c>
      <c r="AC7" s="106">
        <v>0.04</v>
      </c>
      <c r="AD7" s="106">
        <v>0.04</v>
      </c>
    </row>
    <row r="9" spans="3:30" ht="13" customHeight="1">
      <c r="T9" s="105"/>
    </row>
  </sheetData>
  <printOptions horizontalCentered="1"/>
  <pageMargins left="0.35433070866141736" right="0.23622047244094491" top="0.78740157480314965" bottom="0.51181102362204722" header="0.51181102362204722" footer="0.51181102362204722"/>
  <pageSetup paperSize="9" scale="66" orientation="landscape" r:id="rId1"/>
  <headerFooter alignWithMargins="0">
    <oddFooter>&amp;L&amp;1#&amp;"Calibri"&amp;9&amp;K000000Corporativo |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307BC-A70E-4997-AD45-3459F4208A62}">
  <sheetPr codeName="Sheet12"/>
  <dimension ref="A1:HW162"/>
  <sheetViews>
    <sheetView zoomScale="70" zoomScaleNormal="70" zoomScaleSheetLayoutView="55" workbookViewId="0">
      <pane xSplit="2" ySplit="2" topLeftCell="C110" activePane="bottomRight" state="frozen"/>
      <selection activeCell="L23" sqref="L23"/>
      <selection pane="topRight" activeCell="L23" sqref="L23"/>
      <selection pane="bottomLeft" activeCell="L23" sqref="L23"/>
      <selection pane="bottomRight" activeCell="B140" sqref="B140"/>
    </sheetView>
  </sheetViews>
  <sheetFormatPr defaultColWidth="9.1796875" defaultRowHeight="15.5"/>
  <cols>
    <col min="1" max="1" width="10.81640625" style="19" bestFit="1" customWidth="1"/>
    <col min="2" max="2" width="13" style="18" customWidth="1"/>
    <col min="3" max="3" width="16.453125" style="15" customWidth="1"/>
    <col min="4" max="7" width="16.453125" style="14" customWidth="1"/>
    <col min="8" max="8" width="16.453125" style="16" customWidth="1"/>
    <col min="9" max="9" width="16.453125" style="14" customWidth="1"/>
    <col min="10" max="10" width="16.453125" style="16" customWidth="1"/>
    <col min="11" max="11" width="16.453125" style="17" customWidth="1"/>
    <col min="12" max="12" width="16.453125" style="15" customWidth="1"/>
    <col min="13" max="14" width="16.453125" style="14" customWidth="1"/>
    <col min="15" max="16384" width="9.1796875" style="14"/>
  </cols>
  <sheetData>
    <row r="1" spans="1:14">
      <c r="A1" s="192"/>
      <c r="B1" s="192"/>
      <c r="C1" s="564" t="s">
        <v>0</v>
      </c>
      <c r="D1" s="565"/>
      <c r="E1" s="565"/>
      <c r="F1" s="565"/>
      <c r="G1" s="566"/>
      <c r="H1" s="557" t="s">
        <v>200</v>
      </c>
      <c r="I1" s="558"/>
      <c r="J1" s="564" t="s">
        <v>1</v>
      </c>
      <c r="K1" s="566"/>
      <c r="L1" s="564" t="s">
        <v>2</v>
      </c>
      <c r="M1" s="565"/>
      <c r="N1" s="565"/>
    </row>
    <row r="2" spans="1:14">
      <c r="A2" s="192"/>
      <c r="B2" s="192"/>
      <c r="C2" s="193" t="s">
        <v>3</v>
      </c>
      <c r="D2" s="47" t="s">
        <v>4</v>
      </c>
      <c r="E2" s="47" t="s">
        <v>5</v>
      </c>
      <c r="F2" s="47" t="s">
        <v>6</v>
      </c>
      <c r="G2" s="47" t="s">
        <v>7</v>
      </c>
      <c r="H2" s="193" t="s">
        <v>8</v>
      </c>
      <c r="I2" s="191" t="s">
        <v>9</v>
      </c>
      <c r="J2" s="193" t="s">
        <v>8</v>
      </c>
      <c r="K2" s="191" t="s">
        <v>9</v>
      </c>
      <c r="L2" s="193" t="s">
        <v>10</v>
      </c>
      <c r="M2" s="192" t="s">
        <v>11</v>
      </c>
      <c r="N2" s="191" t="s">
        <v>6</v>
      </c>
    </row>
    <row r="3" spans="1:14">
      <c r="A3" s="48">
        <v>33298</v>
      </c>
      <c r="B3" s="48" t="s">
        <v>199</v>
      </c>
      <c r="C3" s="190"/>
      <c r="D3" s="185"/>
      <c r="E3" s="185"/>
      <c r="F3" s="185"/>
      <c r="G3" s="185"/>
      <c r="H3" s="189"/>
      <c r="I3" s="188"/>
      <c r="J3" s="187"/>
      <c r="K3" s="99"/>
      <c r="L3" s="186">
        <v>12.55</v>
      </c>
      <c r="M3" s="101"/>
      <c r="N3" s="185"/>
    </row>
    <row r="4" spans="1:14">
      <c r="A4" s="48">
        <v>33390</v>
      </c>
      <c r="B4" s="48" t="s">
        <v>198</v>
      </c>
      <c r="C4" s="152"/>
      <c r="D4" s="151"/>
      <c r="E4" s="151"/>
      <c r="F4" s="151"/>
      <c r="G4" s="151"/>
      <c r="H4" s="64"/>
      <c r="I4" s="157"/>
      <c r="J4" s="52"/>
      <c r="K4" s="52"/>
      <c r="L4" s="73">
        <v>15.62</v>
      </c>
      <c r="M4" s="54">
        <f t="shared" ref="M4:M35" si="0">L4/L3-1</f>
        <v>0.24462151394422293</v>
      </c>
      <c r="N4" s="151"/>
    </row>
    <row r="5" spans="1:14">
      <c r="A5" s="48">
        <v>33482</v>
      </c>
      <c r="B5" s="48" t="s">
        <v>197</v>
      </c>
      <c r="C5" s="152"/>
      <c r="D5" s="151"/>
      <c r="E5" s="151"/>
      <c r="F5" s="151"/>
      <c r="G5" s="151"/>
      <c r="H5" s="64"/>
      <c r="I5" s="157"/>
      <c r="J5" s="52"/>
      <c r="K5" s="52"/>
      <c r="L5" s="73">
        <v>19.28</v>
      </c>
      <c r="M5" s="54">
        <f t="shared" si="0"/>
        <v>0.23431498079385427</v>
      </c>
      <c r="N5" s="155"/>
    </row>
    <row r="6" spans="1:14">
      <c r="A6" s="56">
        <v>33573</v>
      </c>
      <c r="B6" s="56" t="s">
        <v>196</v>
      </c>
      <c r="C6" s="154"/>
      <c r="D6" s="153"/>
      <c r="E6" s="153"/>
      <c r="F6" s="153"/>
      <c r="G6" s="153"/>
      <c r="H6" s="67"/>
      <c r="I6" s="148"/>
      <c r="J6" s="61"/>
      <c r="K6" s="61"/>
      <c r="L6" s="147">
        <v>21.62</v>
      </c>
      <c r="M6" s="60">
        <f t="shared" si="0"/>
        <v>0.12136929460580914</v>
      </c>
      <c r="N6" s="146"/>
    </row>
    <row r="7" spans="1:14">
      <c r="A7" s="48">
        <v>33664</v>
      </c>
      <c r="B7" s="48" t="s">
        <v>195</v>
      </c>
      <c r="C7" s="152"/>
      <c r="D7" s="151"/>
      <c r="E7" s="151"/>
      <c r="F7" s="151"/>
      <c r="G7" s="151"/>
      <c r="H7" s="64"/>
      <c r="I7" s="157"/>
      <c r="J7" s="52"/>
      <c r="K7" s="52"/>
      <c r="L7" s="73">
        <v>17.489999999999998</v>
      </c>
      <c r="M7" s="54">
        <f t="shared" si="0"/>
        <v>-0.191026827012026</v>
      </c>
      <c r="N7" s="151">
        <f t="shared" ref="N7:N38" si="1">L7/L3-1</f>
        <v>0.39362549800796787</v>
      </c>
    </row>
    <row r="8" spans="1:14">
      <c r="A8" s="48">
        <v>33756</v>
      </c>
      <c r="B8" s="48" t="s">
        <v>194</v>
      </c>
      <c r="C8" s="152"/>
      <c r="D8" s="151"/>
      <c r="E8" s="151"/>
      <c r="F8" s="151"/>
      <c r="G8" s="151"/>
      <c r="H8" s="64"/>
      <c r="I8" s="157"/>
      <c r="J8" s="52"/>
      <c r="K8" s="52"/>
      <c r="L8" s="73">
        <v>19.329999999999998</v>
      </c>
      <c r="M8" s="54">
        <f t="shared" si="0"/>
        <v>0.10520297312750149</v>
      </c>
      <c r="N8" s="151">
        <f t="shared" si="1"/>
        <v>0.23751600512163895</v>
      </c>
    </row>
    <row r="9" spans="1:14">
      <c r="A9" s="48">
        <v>33848</v>
      </c>
      <c r="B9" s="48" t="s">
        <v>193</v>
      </c>
      <c r="C9" s="152"/>
      <c r="D9" s="151"/>
      <c r="E9" s="151"/>
      <c r="F9" s="151"/>
      <c r="G9" s="151"/>
      <c r="H9" s="64"/>
      <c r="I9" s="157"/>
      <c r="J9" s="73"/>
      <c r="K9" s="73"/>
      <c r="L9" s="73">
        <v>21.11</v>
      </c>
      <c r="M9" s="54">
        <f t="shared" si="0"/>
        <v>9.20848422141749E-2</v>
      </c>
      <c r="N9" s="155">
        <f t="shared" si="1"/>
        <v>9.4917012448132665E-2</v>
      </c>
    </row>
    <row r="10" spans="1:14">
      <c r="A10" s="56">
        <v>33939</v>
      </c>
      <c r="B10" s="56" t="s">
        <v>192</v>
      </c>
      <c r="C10" s="154"/>
      <c r="D10" s="153"/>
      <c r="E10" s="153"/>
      <c r="F10" s="153"/>
      <c r="G10" s="153"/>
      <c r="H10" s="67"/>
      <c r="I10" s="148"/>
      <c r="J10" s="147"/>
      <c r="K10" s="147"/>
      <c r="L10" s="147">
        <v>23.53</v>
      </c>
      <c r="M10" s="60">
        <f t="shared" si="0"/>
        <v>0.11463761250592142</v>
      </c>
      <c r="N10" s="146">
        <f t="shared" si="1"/>
        <v>8.8344125809435736E-2</v>
      </c>
    </row>
    <row r="11" spans="1:14">
      <c r="A11" s="48">
        <v>34029</v>
      </c>
      <c r="B11" s="48" t="s">
        <v>191</v>
      </c>
      <c r="C11" s="152"/>
      <c r="D11" s="151"/>
      <c r="E11" s="151"/>
      <c r="F11" s="151"/>
      <c r="G11" s="151"/>
      <c r="H11" s="64"/>
      <c r="I11" s="157"/>
      <c r="J11" s="73"/>
      <c r="K11" s="73"/>
      <c r="L11" s="73">
        <v>26.46</v>
      </c>
      <c r="M11" s="54">
        <f t="shared" si="0"/>
        <v>0.12452188695282618</v>
      </c>
      <c r="N11" s="151">
        <f t="shared" si="1"/>
        <v>0.51286449399656964</v>
      </c>
    </row>
    <row r="12" spans="1:14">
      <c r="A12" s="48">
        <v>34121</v>
      </c>
      <c r="B12" s="48" t="s">
        <v>190</v>
      </c>
      <c r="C12" s="152"/>
      <c r="D12" s="151"/>
      <c r="E12" s="151"/>
      <c r="F12" s="151"/>
      <c r="G12" s="151"/>
      <c r="H12" s="64"/>
      <c r="I12" s="157"/>
      <c r="J12" s="73"/>
      <c r="K12" s="73"/>
      <c r="L12" s="73">
        <v>28.99</v>
      </c>
      <c r="M12" s="54">
        <f t="shared" si="0"/>
        <v>9.5616024187452631E-2</v>
      </c>
      <c r="N12" s="151">
        <f t="shared" si="1"/>
        <v>0.49974133471288162</v>
      </c>
    </row>
    <row r="13" spans="1:14">
      <c r="A13" s="48">
        <v>34213</v>
      </c>
      <c r="B13" s="48" t="s">
        <v>189</v>
      </c>
      <c r="C13" s="152"/>
      <c r="D13" s="151"/>
      <c r="E13" s="151"/>
      <c r="F13" s="151"/>
      <c r="G13" s="151"/>
      <c r="H13" s="64"/>
      <c r="I13" s="157"/>
      <c r="J13" s="73"/>
      <c r="K13" s="73"/>
      <c r="L13" s="73">
        <v>31.04</v>
      </c>
      <c r="M13" s="54">
        <f t="shared" si="0"/>
        <v>7.0714039323904743E-2</v>
      </c>
      <c r="N13" s="155">
        <f t="shared" si="1"/>
        <v>0.47039317858834684</v>
      </c>
    </row>
    <row r="14" spans="1:14">
      <c r="A14" s="56">
        <v>34304</v>
      </c>
      <c r="B14" s="56" t="s">
        <v>188</v>
      </c>
      <c r="C14" s="154"/>
      <c r="D14" s="153"/>
      <c r="E14" s="153"/>
      <c r="F14" s="153"/>
      <c r="G14" s="153"/>
      <c r="H14" s="67"/>
      <c r="I14" s="148"/>
      <c r="J14" s="147"/>
      <c r="K14" s="147"/>
      <c r="L14" s="147">
        <v>32.81</v>
      </c>
      <c r="M14" s="60">
        <f t="shared" si="0"/>
        <v>5.702319587628879E-2</v>
      </c>
      <c r="N14" s="146">
        <f t="shared" si="1"/>
        <v>0.39439014024649377</v>
      </c>
    </row>
    <row r="15" spans="1:14">
      <c r="A15" s="48">
        <v>34394</v>
      </c>
      <c r="B15" s="48" t="s">
        <v>187</v>
      </c>
      <c r="C15" s="152"/>
      <c r="D15" s="151"/>
      <c r="E15" s="151"/>
      <c r="F15" s="151"/>
      <c r="G15" s="151"/>
      <c r="H15" s="64"/>
      <c r="I15" s="157"/>
      <c r="J15" s="73"/>
      <c r="K15" s="73"/>
      <c r="L15" s="73">
        <v>34.82</v>
      </c>
      <c r="M15" s="54">
        <f t="shared" si="0"/>
        <v>6.1261810423651308E-2</v>
      </c>
      <c r="N15" s="151">
        <f t="shared" si="1"/>
        <v>0.31594860166288741</v>
      </c>
    </row>
    <row r="16" spans="1:14">
      <c r="A16" s="48">
        <v>34486</v>
      </c>
      <c r="B16" s="48" t="s">
        <v>186</v>
      </c>
      <c r="C16" s="152"/>
      <c r="D16" s="151"/>
      <c r="E16" s="151"/>
      <c r="F16" s="151"/>
      <c r="G16" s="151"/>
      <c r="H16" s="64"/>
      <c r="I16" s="157"/>
      <c r="J16" s="73"/>
      <c r="K16" s="73"/>
      <c r="L16" s="73">
        <v>36.01</v>
      </c>
      <c r="M16" s="54">
        <f t="shared" si="0"/>
        <v>3.4175761056863818E-2</v>
      </c>
      <c r="N16" s="151">
        <f t="shared" si="1"/>
        <v>0.24215246636771304</v>
      </c>
    </row>
    <row r="17" spans="1:14">
      <c r="A17" s="48">
        <v>34578</v>
      </c>
      <c r="B17" s="48" t="s">
        <v>185</v>
      </c>
      <c r="C17" s="152"/>
      <c r="D17" s="151"/>
      <c r="E17" s="151"/>
      <c r="F17" s="151"/>
      <c r="G17" s="151"/>
      <c r="H17" s="64"/>
      <c r="I17" s="157"/>
      <c r="J17" s="73"/>
      <c r="K17" s="73"/>
      <c r="L17" s="73">
        <v>37.08</v>
      </c>
      <c r="M17" s="54">
        <f t="shared" si="0"/>
        <v>2.971396834212725E-2</v>
      </c>
      <c r="N17" s="155">
        <f t="shared" si="1"/>
        <v>0.19458762886597936</v>
      </c>
    </row>
    <row r="18" spans="1:14">
      <c r="A18" s="56">
        <v>34669</v>
      </c>
      <c r="B18" s="56" t="s">
        <v>184</v>
      </c>
      <c r="C18" s="154"/>
      <c r="D18" s="153"/>
      <c r="E18" s="153"/>
      <c r="F18" s="153"/>
      <c r="G18" s="153"/>
      <c r="H18" s="67"/>
      <c r="I18" s="148"/>
      <c r="J18" s="147"/>
      <c r="K18" s="147"/>
      <c r="L18" s="147">
        <v>37.86</v>
      </c>
      <c r="M18" s="60">
        <f t="shared" si="0"/>
        <v>2.1035598705501757E-2</v>
      </c>
      <c r="N18" s="146">
        <f t="shared" si="1"/>
        <v>0.15391648887534282</v>
      </c>
    </row>
    <row r="19" spans="1:14">
      <c r="A19" s="48">
        <v>34759</v>
      </c>
      <c r="B19" s="48" t="s">
        <v>183</v>
      </c>
      <c r="C19" s="152"/>
      <c r="D19" s="151"/>
      <c r="E19" s="151"/>
      <c r="F19" s="151"/>
      <c r="G19" s="151"/>
      <c r="H19" s="64"/>
      <c r="I19" s="157"/>
      <c r="J19" s="73"/>
      <c r="K19" s="73"/>
      <c r="L19" s="73">
        <v>38.96</v>
      </c>
      <c r="M19" s="54">
        <f t="shared" si="0"/>
        <v>2.905441098785011E-2</v>
      </c>
      <c r="N19" s="151">
        <f t="shared" si="1"/>
        <v>0.11889718552556006</v>
      </c>
    </row>
    <row r="20" spans="1:14">
      <c r="A20" s="48">
        <v>34851</v>
      </c>
      <c r="B20" s="48" t="s">
        <v>182</v>
      </c>
      <c r="C20" s="152"/>
      <c r="D20" s="151"/>
      <c r="E20" s="151"/>
      <c r="F20" s="151"/>
      <c r="G20" s="151"/>
      <c r="H20" s="64"/>
      <c r="I20" s="157"/>
      <c r="J20" s="73"/>
      <c r="K20" s="73"/>
      <c r="L20" s="73">
        <v>39.99</v>
      </c>
      <c r="M20" s="54">
        <f t="shared" si="0"/>
        <v>2.6437371663244447E-2</v>
      </c>
      <c r="N20" s="151">
        <f t="shared" si="1"/>
        <v>0.11052485420716485</v>
      </c>
    </row>
    <row r="21" spans="1:14">
      <c r="A21" s="48">
        <v>34943</v>
      </c>
      <c r="B21" s="48" t="s">
        <v>181</v>
      </c>
      <c r="C21" s="152"/>
      <c r="D21" s="151"/>
      <c r="E21" s="151"/>
      <c r="F21" s="151"/>
      <c r="G21" s="151"/>
      <c r="H21" s="64"/>
      <c r="I21" s="157"/>
      <c r="J21" s="73"/>
      <c r="K21" s="73"/>
      <c r="L21" s="73">
        <v>40.799999999999997</v>
      </c>
      <c r="M21" s="54">
        <f t="shared" si="0"/>
        <v>2.0255063765941328E-2</v>
      </c>
      <c r="N21" s="155">
        <f t="shared" si="1"/>
        <v>0.10032362459546929</v>
      </c>
    </row>
    <row r="22" spans="1:14">
      <c r="A22" s="56">
        <v>35034</v>
      </c>
      <c r="B22" s="56" t="s">
        <v>180</v>
      </c>
      <c r="C22" s="154"/>
      <c r="D22" s="153"/>
      <c r="E22" s="153"/>
      <c r="F22" s="153"/>
      <c r="G22" s="153"/>
      <c r="H22" s="67"/>
      <c r="I22" s="148"/>
      <c r="J22" s="147"/>
      <c r="K22" s="147"/>
      <c r="L22" s="147">
        <v>41.73</v>
      </c>
      <c r="M22" s="60">
        <f t="shared" si="0"/>
        <v>2.2794117647058743E-2</v>
      </c>
      <c r="N22" s="146">
        <f t="shared" si="1"/>
        <v>0.1022187004754358</v>
      </c>
    </row>
    <row r="23" spans="1:14">
      <c r="A23" s="48">
        <v>35125</v>
      </c>
      <c r="B23" s="48" t="s">
        <v>179</v>
      </c>
      <c r="C23" s="152"/>
      <c r="D23" s="151"/>
      <c r="E23" s="151"/>
      <c r="F23" s="151"/>
      <c r="G23" s="151"/>
      <c r="H23" s="64"/>
      <c r="I23" s="157"/>
      <c r="J23" s="73"/>
      <c r="K23" s="73"/>
      <c r="L23" s="73">
        <v>43.49</v>
      </c>
      <c r="M23" s="54">
        <f t="shared" si="0"/>
        <v>4.2175892643182555E-2</v>
      </c>
      <c r="N23" s="151">
        <f t="shared" si="1"/>
        <v>0.11627310061601648</v>
      </c>
    </row>
    <row r="24" spans="1:14">
      <c r="A24" s="48">
        <v>35217</v>
      </c>
      <c r="B24" s="48" t="s">
        <v>178</v>
      </c>
      <c r="C24" s="152"/>
      <c r="D24" s="151"/>
      <c r="E24" s="151"/>
      <c r="F24" s="151"/>
      <c r="G24" s="151"/>
      <c r="H24" s="64"/>
      <c r="I24" s="157"/>
      <c r="J24" s="73"/>
      <c r="K24" s="73"/>
      <c r="L24" s="73">
        <v>44.4</v>
      </c>
      <c r="M24" s="54">
        <f t="shared" si="0"/>
        <v>2.0924350425385096E-2</v>
      </c>
      <c r="N24" s="151">
        <f t="shared" si="1"/>
        <v>0.1102775693923479</v>
      </c>
    </row>
    <row r="25" spans="1:14">
      <c r="A25" s="48">
        <v>35309</v>
      </c>
      <c r="B25" s="48" t="s">
        <v>177</v>
      </c>
      <c r="C25" s="152"/>
      <c r="D25" s="151"/>
      <c r="E25" s="151"/>
      <c r="F25" s="151"/>
      <c r="G25" s="151"/>
      <c r="H25" s="64"/>
      <c r="I25" s="157"/>
      <c r="J25" s="73"/>
      <c r="K25" s="73"/>
      <c r="L25" s="73">
        <v>45.57</v>
      </c>
      <c r="M25" s="54">
        <f t="shared" si="0"/>
        <v>2.635135135135136E-2</v>
      </c>
      <c r="N25" s="155">
        <f t="shared" si="1"/>
        <v>0.11691176470588238</v>
      </c>
    </row>
    <row r="26" spans="1:14">
      <c r="A26" s="56">
        <v>35400</v>
      </c>
      <c r="B26" s="56" t="s">
        <v>176</v>
      </c>
      <c r="C26" s="154"/>
      <c r="D26" s="153"/>
      <c r="E26" s="153"/>
      <c r="F26" s="153"/>
      <c r="G26" s="153"/>
      <c r="H26" s="67"/>
      <c r="I26" s="148"/>
      <c r="J26" s="147"/>
      <c r="K26" s="147"/>
      <c r="L26" s="147">
        <v>46.67</v>
      </c>
      <c r="M26" s="60">
        <f t="shared" si="0"/>
        <v>2.4138687733157749E-2</v>
      </c>
      <c r="N26" s="146">
        <f t="shared" si="1"/>
        <v>0.11838006230529619</v>
      </c>
    </row>
    <row r="27" spans="1:14">
      <c r="A27" s="48">
        <v>35490</v>
      </c>
      <c r="B27" s="48" t="s">
        <v>175</v>
      </c>
      <c r="C27" s="152"/>
      <c r="D27" s="151"/>
      <c r="E27" s="151"/>
      <c r="F27" s="151"/>
      <c r="G27" s="151"/>
      <c r="H27" s="64"/>
      <c r="I27" s="157"/>
      <c r="J27" s="73"/>
      <c r="K27" s="73"/>
      <c r="L27" s="73">
        <v>47.54</v>
      </c>
      <c r="M27" s="54">
        <f t="shared" si="0"/>
        <v>1.8641525605313847E-2</v>
      </c>
      <c r="N27" s="151">
        <f t="shared" si="1"/>
        <v>9.3124856288801849E-2</v>
      </c>
    </row>
    <row r="28" spans="1:14">
      <c r="A28" s="48">
        <v>35582</v>
      </c>
      <c r="B28" s="48" t="s">
        <v>174</v>
      </c>
      <c r="C28" s="152"/>
      <c r="D28" s="151"/>
      <c r="E28" s="151"/>
      <c r="F28" s="151"/>
      <c r="G28" s="151"/>
      <c r="H28" s="64"/>
      <c r="I28" s="157"/>
      <c r="J28" s="73"/>
      <c r="K28" s="73"/>
      <c r="L28" s="73">
        <v>48.61</v>
      </c>
      <c r="M28" s="54">
        <f t="shared" si="0"/>
        <v>2.2507362221287242E-2</v>
      </c>
      <c r="N28" s="151">
        <f t="shared" si="1"/>
        <v>9.4819819819819795E-2</v>
      </c>
    </row>
    <row r="29" spans="1:14">
      <c r="A29" s="48">
        <v>35674</v>
      </c>
      <c r="B29" s="48" t="s">
        <v>173</v>
      </c>
      <c r="C29" s="152"/>
      <c r="D29" s="151"/>
      <c r="E29" s="151"/>
      <c r="F29" s="151"/>
      <c r="G29" s="151"/>
      <c r="H29" s="64"/>
      <c r="I29" s="157"/>
      <c r="J29" s="73"/>
      <c r="K29" s="73"/>
      <c r="L29" s="73">
        <v>49.26</v>
      </c>
      <c r="M29" s="54">
        <f t="shared" si="0"/>
        <v>1.3371734211067743E-2</v>
      </c>
      <c r="N29" s="155">
        <f t="shared" si="1"/>
        <v>8.0974325213956533E-2</v>
      </c>
    </row>
    <row r="30" spans="1:14">
      <c r="A30" s="56">
        <v>35765</v>
      </c>
      <c r="B30" s="56" t="s">
        <v>172</v>
      </c>
      <c r="C30" s="154"/>
      <c r="D30" s="153"/>
      <c r="E30" s="153"/>
      <c r="F30" s="153"/>
      <c r="G30" s="153"/>
      <c r="H30" s="67"/>
      <c r="I30" s="148"/>
      <c r="J30" s="147"/>
      <c r="K30" s="147"/>
      <c r="L30" s="147">
        <v>49.69</v>
      </c>
      <c r="M30" s="60">
        <f t="shared" si="0"/>
        <v>8.729192042224998E-3</v>
      </c>
      <c r="N30" s="146">
        <f t="shared" si="1"/>
        <v>6.4709663595457378E-2</v>
      </c>
    </row>
    <row r="31" spans="1:14">
      <c r="A31" s="48">
        <v>35855</v>
      </c>
      <c r="B31" s="48" t="s">
        <v>171</v>
      </c>
      <c r="C31" s="152"/>
      <c r="D31" s="151"/>
      <c r="E31" s="151"/>
      <c r="F31" s="151"/>
      <c r="G31" s="151"/>
      <c r="H31" s="64"/>
      <c r="I31" s="157"/>
      <c r="J31" s="73"/>
      <c r="K31" s="73"/>
      <c r="L31" s="73">
        <v>51.43</v>
      </c>
      <c r="M31" s="54">
        <f t="shared" si="0"/>
        <v>3.5017106057556813E-2</v>
      </c>
      <c r="N31" s="151">
        <f t="shared" si="1"/>
        <v>8.1825830879259653E-2</v>
      </c>
    </row>
    <row r="32" spans="1:14">
      <c r="A32" s="48">
        <v>35947</v>
      </c>
      <c r="B32" s="48" t="s">
        <v>170</v>
      </c>
      <c r="C32" s="152"/>
      <c r="D32" s="151"/>
      <c r="E32" s="151"/>
      <c r="F32" s="151"/>
      <c r="G32" s="151"/>
      <c r="H32" s="64"/>
      <c r="I32" s="157"/>
      <c r="J32" s="73"/>
      <c r="K32" s="73"/>
      <c r="L32" s="73">
        <v>52.33</v>
      </c>
      <c r="M32" s="54">
        <f t="shared" si="0"/>
        <v>1.7499513902391683E-2</v>
      </c>
      <c r="N32" s="151">
        <f t="shared" si="1"/>
        <v>7.6527463484879599E-2</v>
      </c>
    </row>
    <row r="33" spans="1:14">
      <c r="A33" s="48">
        <v>36039</v>
      </c>
      <c r="B33" s="48" t="s">
        <v>169</v>
      </c>
      <c r="C33" s="152"/>
      <c r="D33" s="151"/>
      <c r="E33" s="151"/>
      <c r="F33" s="151"/>
      <c r="G33" s="151"/>
      <c r="H33" s="64"/>
      <c r="I33" s="157"/>
      <c r="J33" s="73"/>
      <c r="K33" s="73"/>
      <c r="L33" s="73">
        <v>52.51</v>
      </c>
      <c r="M33" s="54">
        <f t="shared" si="0"/>
        <v>3.4397095356391016E-3</v>
      </c>
      <c r="N33" s="155">
        <f t="shared" si="1"/>
        <v>6.5976451481932541E-2</v>
      </c>
    </row>
    <row r="34" spans="1:14">
      <c r="A34" s="56">
        <v>36130</v>
      </c>
      <c r="B34" s="56" t="s">
        <v>168</v>
      </c>
      <c r="C34" s="154"/>
      <c r="D34" s="153"/>
      <c r="E34" s="153"/>
      <c r="F34" s="153"/>
      <c r="G34" s="153"/>
      <c r="H34" s="67"/>
      <c r="I34" s="148"/>
      <c r="J34" s="147"/>
      <c r="K34" s="147"/>
      <c r="L34" s="147">
        <v>52.68</v>
      </c>
      <c r="M34" s="60">
        <f t="shared" si="0"/>
        <v>3.2374785755093782E-3</v>
      </c>
      <c r="N34" s="146">
        <f t="shared" si="1"/>
        <v>6.0173073052928183E-2</v>
      </c>
    </row>
    <row r="35" spans="1:14">
      <c r="A35" s="48">
        <v>36220</v>
      </c>
      <c r="B35" s="48" t="s">
        <v>167</v>
      </c>
      <c r="C35" s="152"/>
      <c r="D35" s="151"/>
      <c r="E35" s="151"/>
      <c r="F35" s="151"/>
      <c r="G35" s="151"/>
      <c r="H35" s="64"/>
      <c r="I35" s="157"/>
      <c r="J35" s="73"/>
      <c r="K35" s="73"/>
      <c r="L35" s="73">
        <v>53.17</v>
      </c>
      <c r="M35" s="54">
        <f t="shared" si="0"/>
        <v>9.3014426727411337E-3</v>
      </c>
      <c r="N35" s="151">
        <f t="shared" si="1"/>
        <v>3.3832393544623862E-2</v>
      </c>
    </row>
    <row r="36" spans="1:14">
      <c r="A36" s="48">
        <v>36312</v>
      </c>
      <c r="B36" s="48" t="s">
        <v>166</v>
      </c>
      <c r="C36" s="152"/>
      <c r="D36" s="151"/>
      <c r="E36" s="151"/>
      <c r="F36" s="151"/>
      <c r="G36" s="151"/>
      <c r="H36" s="64"/>
      <c r="I36" s="157"/>
      <c r="J36" s="73"/>
      <c r="K36" s="73"/>
      <c r="L36" s="73">
        <v>53.84</v>
      </c>
      <c r="M36" s="54">
        <f t="shared" ref="M36:M67" si="2">L36/L35-1</f>
        <v>1.2601090840699714E-2</v>
      </c>
      <c r="N36" s="151">
        <f t="shared" si="1"/>
        <v>2.8855341104529142E-2</v>
      </c>
    </row>
    <row r="37" spans="1:14">
      <c r="A37" s="48">
        <v>36404</v>
      </c>
      <c r="B37" s="48" t="s">
        <v>165</v>
      </c>
      <c r="C37" s="152"/>
      <c r="D37" s="151"/>
      <c r="E37" s="151"/>
      <c r="F37" s="151"/>
      <c r="G37" s="151"/>
      <c r="H37" s="64"/>
      <c r="I37" s="157"/>
      <c r="J37" s="73"/>
      <c r="K37" s="73"/>
      <c r="L37" s="73">
        <v>54.32</v>
      </c>
      <c r="M37" s="54">
        <f t="shared" si="2"/>
        <v>8.9153046062406816E-3</v>
      </c>
      <c r="N37" s="155">
        <f t="shared" si="1"/>
        <v>3.4469624833365131E-2</v>
      </c>
    </row>
    <row r="38" spans="1:14">
      <c r="A38" s="56">
        <v>36495</v>
      </c>
      <c r="B38" s="56" t="s">
        <v>164</v>
      </c>
      <c r="C38" s="154"/>
      <c r="D38" s="153"/>
      <c r="E38" s="153"/>
      <c r="F38" s="153"/>
      <c r="G38" s="153"/>
      <c r="H38" s="67"/>
      <c r="I38" s="148"/>
      <c r="J38" s="147"/>
      <c r="K38" s="147"/>
      <c r="L38" s="147">
        <v>54.64</v>
      </c>
      <c r="M38" s="60">
        <f t="shared" si="2"/>
        <v>5.8910162002945299E-3</v>
      </c>
      <c r="N38" s="146">
        <f t="shared" si="1"/>
        <v>3.7205770690964313E-2</v>
      </c>
    </row>
    <row r="39" spans="1:14">
      <c r="A39" s="48">
        <v>36586</v>
      </c>
      <c r="B39" s="48" t="s">
        <v>163</v>
      </c>
      <c r="C39" s="152"/>
      <c r="D39" s="151"/>
      <c r="E39" s="151"/>
      <c r="F39" s="151"/>
      <c r="G39" s="151"/>
      <c r="H39" s="64"/>
      <c r="I39" s="157"/>
      <c r="J39" s="73"/>
      <c r="K39" s="73"/>
      <c r="L39" s="73">
        <v>55.24</v>
      </c>
      <c r="M39" s="54">
        <f t="shared" si="2"/>
        <v>1.0980966325036645E-2</v>
      </c>
      <c r="N39" s="151">
        <f t="shared" ref="N39:N70" si="3">L39/L35-1</f>
        <v>3.8931728418281075E-2</v>
      </c>
    </row>
    <row r="40" spans="1:14">
      <c r="A40" s="48">
        <v>36678</v>
      </c>
      <c r="B40" s="48" t="s">
        <v>162</v>
      </c>
      <c r="C40" s="152"/>
      <c r="D40" s="151"/>
      <c r="E40" s="151"/>
      <c r="F40" s="151"/>
      <c r="G40" s="151"/>
      <c r="H40" s="64"/>
      <c r="I40" s="157"/>
      <c r="J40" s="73"/>
      <c r="K40" s="73"/>
      <c r="L40" s="73">
        <v>55.56</v>
      </c>
      <c r="M40" s="54">
        <f t="shared" si="2"/>
        <v>5.7929036929760258E-3</v>
      </c>
      <c r="N40" s="151">
        <f t="shared" si="3"/>
        <v>3.1946508172362442E-2</v>
      </c>
    </row>
    <row r="41" spans="1:14">
      <c r="A41" s="48">
        <v>36770</v>
      </c>
      <c r="B41" s="48" t="s">
        <v>161</v>
      </c>
      <c r="C41" s="152"/>
      <c r="D41" s="151"/>
      <c r="E41" s="151"/>
      <c r="F41" s="151"/>
      <c r="G41" s="151"/>
      <c r="H41" s="64"/>
      <c r="I41" s="157"/>
      <c r="J41" s="73"/>
      <c r="K41" s="73"/>
      <c r="L41" s="73">
        <v>56.43</v>
      </c>
      <c r="M41" s="54">
        <f t="shared" si="2"/>
        <v>1.5658747300215881E-2</v>
      </c>
      <c r="N41" s="155">
        <f t="shared" si="3"/>
        <v>3.8843888070692278E-2</v>
      </c>
    </row>
    <row r="42" spans="1:14">
      <c r="A42" s="56">
        <v>36861</v>
      </c>
      <c r="B42" s="56" t="s">
        <v>160</v>
      </c>
      <c r="C42" s="154"/>
      <c r="D42" s="153"/>
      <c r="E42" s="153"/>
      <c r="F42" s="153"/>
      <c r="G42" s="153"/>
      <c r="H42" s="67"/>
      <c r="I42" s="148"/>
      <c r="J42" s="147"/>
      <c r="K42" s="147"/>
      <c r="L42" s="147">
        <v>56.68</v>
      </c>
      <c r="M42" s="60">
        <f t="shared" si="2"/>
        <v>4.4302675881622289E-3</v>
      </c>
      <c r="N42" s="146">
        <f t="shared" si="3"/>
        <v>3.7335285505124327E-2</v>
      </c>
    </row>
    <row r="43" spans="1:14">
      <c r="A43" s="48">
        <v>36951</v>
      </c>
      <c r="B43" s="48" t="s">
        <v>159</v>
      </c>
      <c r="C43" s="152"/>
      <c r="D43" s="151"/>
      <c r="E43" s="151"/>
      <c r="F43" s="151"/>
      <c r="G43" s="151"/>
      <c r="H43" s="64"/>
      <c r="I43" s="157"/>
      <c r="J43" s="73">
        <v>3.5230000000000001</v>
      </c>
      <c r="K43" s="73"/>
      <c r="L43" s="73">
        <v>57.21</v>
      </c>
      <c r="M43" s="54">
        <f t="shared" si="2"/>
        <v>9.3507410021171911E-3</v>
      </c>
      <c r="N43" s="151">
        <f t="shared" si="3"/>
        <v>3.5662563359884158E-2</v>
      </c>
    </row>
    <row r="44" spans="1:14">
      <c r="A44" s="48">
        <v>37043</v>
      </c>
      <c r="B44" s="48" t="s">
        <v>158</v>
      </c>
      <c r="C44" s="152"/>
      <c r="D44" s="151"/>
      <c r="E44" s="151"/>
      <c r="F44" s="151"/>
      <c r="G44" s="151"/>
      <c r="H44" s="64"/>
      <c r="I44" s="157"/>
      <c r="J44" s="73">
        <v>3.5074999999999998</v>
      </c>
      <c r="K44" s="73">
        <v>3.54575</v>
      </c>
      <c r="L44" s="73">
        <v>56.96</v>
      </c>
      <c r="M44" s="54">
        <f t="shared" si="2"/>
        <v>-4.3698654081454347E-3</v>
      </c>
      <c r="N44" s="151">
        <f t="shared" si="3"/>
        <v>2.5197984161267062E-2</v>
      </c>
    </row>
    <row r="45" spans="1:14">
      <c r="A45" s="48">
        <v>37135</v>
      </c>
      <c r="B45" s="48" t="s">
        <v>157</v>
      </c>
      <c r="C45" s="152"/>
      <c r="D45" s="151"/>
      <c r="E45" s="151"/>
      <c r="F45" s="151"/>
      <c r="G45" s="151"/>
      <c r="H45" s="64"/>
      <c r="I45" s="157"/>
      <c r="J45" s="73">
        <v>3.4805000000000001</v>
      </c>
      <c r="K45" s="73">
        <v>3.4852500000000002</v>
      </c>
      <c r="L45" s="73">
        <v>56.92</v>
      </c>
      <c r="M45" s="54">
        <f t="shared" si="2"/>
        <v>-7.0224719101119604E-4</v>
      </c>
      <c r="N45" s="155">
        <f t="shared" si="3"/>
        <v>8.6833244727981818E-3</v>
      </c>
    </row>
    <row r="46" spans="1:14">
      <c r="A46" s="56">
        <v>37226</v>
      </c>
      <c r="B46" s="56" t="s">
        <v>156</v>
      </c>
      <c r="C46" s="154"/>
      <c r="D46" s="153"/>
      <c r="E46" s="153"/>
      <c r="F46" s="153"/>
      <c r="G46" s="153"/>
      <c r="H46" s="67"/>
      <c r="I46" s="148"/>
      <c r="J46" s="147">
        <v>3.4434999999999998</v>
      </c>
      <c r="K46" s="147">
        <v>3.4414999999999996</v>
      </c>
      <c r="L46" s="147">
        <v>56.61</v>
      </c>
      <c r="M46" s="60">
        <f t="shared" si="2"/>
        <v>-5.4462403373155555E-3</v>
      </c>
      <c r="N46" s="146">
        <f t="shared" si="3"/>
        <v>-1.2350035285815242E-3</v>
      </c>
    </row>
    <row r="47" spans="1:14">
      <c r="A47" s="48">
        <v>37316</v>
      </c>
      <c r="B47" s="48" t="s">
        <v>12</v>
      </c>
      <c r="C47" s="152"/>
      <c r="D47" s="151"/>
      <c r="E47" s="151"/>
      <c r="F47" s="151"/>
      <c r="G47" s="151"/>
      <c r="H47" s="64"/>
      <c r="I47" s="157"/>
      <c r="J47" s="73">
        <v>3.4434999999999998</v>
      </c>
      <c r="K47" s="73">
        <v>3.4566499999999998</v>
      </c>
      <c r="L47" s="73">
        <v>56.59</v>
      </c>
      <c r="M47" s="54">
        <f t="shared" si="2"/>
        <v>-3.532944709414565E-4</v>
      </c>
      <c r="N47" s="151">
        <f t="shared" si="3"/>
        <v>-1.0837266212200602E-2</v>
      </c>
    </row>
    <row r="48" spans="1:14">
      <c r="A48" s="48">
        <v>37408</v>
      </c>
      <c r="B48" s="48" t="s">
        <v>13</v>
      </c>
      <c r="C48" s="152"/>
      <c r="D48" s="151"/>
      <c r="E48" s="151"/>
      <c r="F48" s="151"/>
      <c r="G48" s="151"/>
      <c r="H48" s="64"/>
      <c r="I48" s="157"/>
      <c r="J48" s="73">
        <v>3.5085000000000002</v>
      </c>
      <c r="K48" s="73">
        <v>3.4702500000000001</v>
      </c>
      <c r="L48" s="73">
        <v>56.96</v>
      </c>
      <c r="M48" s="54">
        <f t="shared" si="2"/>
        <v>6.5382576426931127E-3</v>
      </c>
      <c r="N48" s="151">
        <f t="shared" si="3"/>
        <v>0</v>
      </c>
    </row>
    <row r="49" spans="1:231">
      <c r="A49" s="48">
        <v>37500</v>
      </c>
      <c r="B49" s="48" t="s">
        <v>14</v>
      </c>
      <c r="C49" s="152"/>
      <c r="D49" s="151"/>
      <c r="E49" s="151"/>
      <c r="F49" s="151"/>
      <c r="G49" s="151"/>
      <c r="H49" s="64"/>
      <c r="I49" s="157"/>
      <c r="J49" s="73">
        <v>3.6313</v>
      </c>
      <c r="K49" s="73">
        <v>3.6029</v>
      </c>
      <c r="L49" s="73">
        <v>57.3</v>
      </c>
      <c r="M49" s="54">
        <f t="shared" si="2"/>
        <v>5.9691011235953884E-3</v>
      </c>
      <c r="N49" s="155">
        <f t="shared" si="3"/>
        <v>6.6760365425158064E-3</v>
      </c>
    </row>
    <row r="50" spans="1:231">
      <c r="A50" s="56">
        <v>37591</v>
      </c>
      <c r="B50" s="56" t="s">
        <v>15</v>
      </c>
      <c r="C50" s="154"/>
      <c r="D50" s="153"/>
      <c r="E50" s="153"/>
      <c r="F50" s="153"/>
      <c r="G50" s="153"/>
      <c r="H50" s="67"/>
      <c r="I50" s="148"/>
      <c r="J50" s="147">
        <v>3.5145</v>
      </c>
      <c r="K50" s="147">
        <v>3.5590000000000002</v>
      </c>
      <c r="L50" s="147">
        <v>57.47</v>
      </c>
      <c r="M50" s="60">
        <f t="shared" si="2"/>
        <v>2.966841186736513E-3</v>
      </c>
      <c r="N50" s="146">
        <f t="shared" si="3"/>
        <v>1.5191662250485738E-2</v>
      </c>
    </row>
    <row r="51" spans="1:231" ht="15.75" customHeight="1">
      <c r="A51" s="48">
        <v>37681</v>
      </c>
      <c r="B51" s="48" t="s">
        <v>16</v>
      </c>
      <c r="C51" s="152">
        <v>72.881508373300633</v>
      </c>
      <c r="D51" s="151"/>
      <c r="E51" s="151"/>
      <c r="F51" s="151">
        <v>5.64319261970474E-2</v>
      </c>
      <c r="G51" s="151"/>
      <c r="H51" s="64"/>
      <c r="I51" s="157"/>
      <c r="J51" s="73">
        <v>3.4742000000000002</v>
      </c>
      <c r="K51" s="73">
        <v>3.4797500000000001</v>
      </c>
      <c r="L51" s="73">
        <v>58.52</v>
      </c>
      <c r="M51" s="54">
        <f t="shared" si="2"/>
        <v>1.8270401948842885E-2</v>
      </c>
      <c r="N51" s="151">
        <f t="shared" si="3"/>
        <v>3.4104965541615018E-2</v>
      </c>
      <c r="HK51" s="14" t="s">
        <v>155</v>
      </c>
    </row>
    <row r="52" spans="1:231" ht="15.75" customHeight="1">
      <c r="A52" s="48">
        <v>37773</v>
      </c>
      <c r="B52" s="48" t="s">
        <v>17</v>
      </c>
      <c r="C52" s="152">
        <v>81.581377272813597</v>
      </c>
      <c r="D52" s="151"/>
      <c r="E52" s="151"/>
      <c r="F52" s="151">
        <v>4.6467504288933315E-2</v>
      </c>
      <c r="G52" s="151" t="e">
        <v>#VALUE!</v>
      </c>
      <c r="H52" s="64"/>
      <c r="I52" s="157"/>
      <c r="J52" s="73">
        <v>3.4674999999999998</v>
      </c>
      <c r="K52" s="73">
        <v>3.46455</v>
      </c>
      <c r="L52" s="73">
        <v>58.19</v>
      </c>
      <c r="M52" s="54">
        <f t="shared" si="2"/>
        <v>-5.6390977443609991E-3</v>
      </c>
      <c r="N52" s="151">
        <f t="shared" si="3"/>
        <v>2.1594101123595388E-2</v>
      </c>
      <c r="HK52" s="14" t="s">
        <v>154</v>
      </c>
    </row>
    <row r="53" spans="1:231" ht="15.75" customHeight="1">
      <c r="A53" s="48">
        <v>37865</v>
      </c>
      <c r="B53" s="48" t="s">
        <v>18</v>
      </c>
      <c r="C53" s="152">
        <v>75.762288787155057</v>
      </c>
      <c r="D53" s="151"/>
      <c r="E53" s="151"/>
      <c r="F53" s="151">
        <v>3.6766590906651464E-2</v>
      </c>
      <c r="G53" s="151" t="e">
        <v>#VALUE!</v>
      </c>
      <c r="H53" s="64"/>
      <c r="I53" s="157"/>
      <c r="J53" s="73">
        <v>3.4828999999999999</v>
      </c>
      <c r="K53" s="73">
        <v>3.4778500000000001</v>
      </c>
      <c r="L53" s="73">
        <v>58.44</v>
      </c>
      <c r="M53" s="54">
        <f t="shared" si="2"/>
        <v>4.2962708369136404E-3</v>
      </c>
      <c r="N53" s="155">
        <f t="shared" si="3"/>
        <v>1.9895287958115127E-2</v>
      </c>
      <c r="HK53" s="14" t="s">
        <v>153</v>
      </c>
    </row>
    <row r="54" spans="1:231" s="135" customFormat="1" ht="15.75" customHeight="1">
      <c r="A54" s="56">
        <v>37956</v>
      </c>
      <c r="B54" s="56" t="s">
        <v>19</v>
      </c>
      <c r="C54" s="154">
        <v>77.060394851000041</v>
      </c>
      <c r="D54" s="153"/>
      <c r="E54" s="153"/>
      <c r="F54" s="153">
        <v>2.779450267361594E-2</v>
      </c>
      <c r="G54" s="153"/>
      <c r="H54" s="509">
        <v>2.5000000000000001E-2</v>
      </c>
      <c r="I54" s="518">
        <v>2.6249999999999999E-2</v>
      </c>
      <c r="J54" s="147">
        <v>3.4618000000000002</v>
      </c>
      <c r="K54" s="147">
        <v>3.4667000000000003</v>
      </c>
      <c r="L54" s="147">
        <v>58.89</v>
      </c>
      <c r="M54" s="60">
        <f t="shared" si="2"/>
        <v>7.7002053388091074E-3</v>
      </c>
      <c r="N54" s="146">
        <f t="shared" si="3"/>
        <v>2.4708543587959042E-2</v>
      </c>
      <c r="HK54" s="135" t="s">
        <v>152</v>
      </c>
    </row>
    <row r="55" spans="1:231" ht="15.75" customHeight="1">
      <c r="A55" s="48">
        <v>38047</v>
      </c>
      <c r="B55" s="48" t="s">
        <v>20</v>
      </c>
      <c r="C55" s="152">
        <v>76.215388606588192</v>
      </c>
      <c r="D55" s="184">
        <f t="shared" ref="D55:D86" ca="1" si="4">AVERAGE(OFFSET($C$1,MATCH(EDATE(A55,0),$A$1:$A$304,0)-1,,IF(MONTH($A55)=3,-1,IF(MONTH($A55)=6,-2,IF(MONTH($A55)=9,-3,-4)))))/AVERAGE(OFFSET($C$1,MATCH(EDATE(A55,-12),$A$1:$A$304,0)-1,,IF(MONTH($A55)=3,-1,IF(MONTH($A55)=6,-2,IF(MONTH($A55)=9,-3,-4)))))-1</f>
        <v>4.5743842405282731E-2</v>
      </c>
      <c r="E55" s="151"/>
      <c r="F55" s="151">
        <f t="shared" ref="F55:F86" si="5">C55/C51-1</f>
        <v>4.5743842405282731E-2</v>
      </c>
      <c r="G55" s="151"/>
      <c r="H55" s="508">
        <v>2.5000000000000001E-2</v>
      </c>
      <c r="I55" s="230">
        <v>2.5000000000000001E-2</v>
      </c>
      <c r="J55" s="73">
        <v>3.4594999999999998</v>
      </c>
      <c r="K55" s="73">
        <v>3.4794999999999998</v>
      </c>
      <c r="L55" s="73">
        <v>60.13</v>
      </c>
      <c r="M55" s="54">
        <f t="shared" si="2"/>
        <v>2.105620648667017E-2</v>
      </c>
      <c r="N55" s="151">
        <f t="shared" si="3"/>
        <v>2.7511961722487932E-2</v>
      </c>
      <c r="HK55" s="14" t="s">
        <v>151</v>
      </c>
    </row>
    <row r="56" spans="1:231" ht="15.75" customHeight="1">
      <c r="A56" s="48">
        <v>38139</v>
      </c>
      <c r="B56" s="48" t="s">
        <v>21</v>
      </c>
      <c r="C56" s="152">
        <v>84.630833790281173</v>
      </c>
      <c r="D56" s="151">
        <f t="shared" ca="1" si="4"/>
        <v>4.1326022908699578E-2</v>
      </c>
      <c r="E56" s="151"/>
      <c r="F56" s="151">
        <f t="shared" si="5"/>
        <v>3.7379321352592365E-2</v>
      </c>
      <c r="G56" s="151"/>
      <c r="H56" s="508">
        <v>2.5000000000000001E-2</v>
      </c>
      <c r="I56" s="230">
        <v>2.5000000000000001E-2</v>
      </c>
      <c r="J56" s="73">
        <v>3.4685000000000001</v>
      </c>
      <c r="K56" s="73">
        <v>3.47525</v>
      </c>
      <c r="L56" s="73">
        <v>60.67</v>
      </c>
      <c r="M56" s="54">
        <f t="shared" si="2"/>
        <v>8.9805421586561796E-3</v>
      </c>
      <c r="N56" s="151">
        <f t="shared" si="3"/>
        <v>4.2619006702182549E-2</v>
      </c>
      <c r="HK56" s="14" t="s">
        <v>150</v>
      </c>
    </row>
    <row r="57" spans="1:231" ht="15.75" customHeight="1">
      <c r="A57" s="48">
        <v>38231</v>
      </c>
      <c r="B57" s="48" t="s">
        <v>22</v>
      </c>
      <c r="C57" s="152">
        <v>79.007989353123278</v>
      </c>
      <c r="D57" s="151">
        <f t="shared" ca="1" si="4"/>
        <v>4.1824432712133097E-2</v>
      </c>
      <c r="E57" s="151"/>
      <c r="F57" s="151">
        <f t="shared" si="5"/>
        <v>4.2840582272885452E-2</v>
      </c>
      <c r="G57" s="151"/>
      <c r="H57" s="508">
        <v>2.75E-2</v>
      </c>
      <c r="I57" s="230">
        <v>2.6249999999999999E-2</v>
      </c>
      <c r="J57" s="73">
        <v>3.3393000000000002</v>
      </c>
      <c r="K57" s="73">
        <v>3.3784000000000001</v>
      </c>
      <c r="L57" s="73">
        <v>60.79</v>
      </c>
      <c r="M57" s="54">
        <f t="shared" si="2"/>
        <v>1.9779133014670158E-3</v>
      </c>
      <c r="N57" s="55">
        <f t="shared" si="3"/>
        <v>4.0212183436002746E-2</v>
      </c>
      <c r="HK57" s="14" t="s">
        <v>149</v>
      </c>
    </row>
    <row r="58" spans="1:231" s="135" customFormat="1" ht="15.75" customHeight="1">
      <c r="A58" s="56">
        <v>38322</v>
      </c>
      <c r="B58" s="56" t="s">
        <v>23</v>
      </c>
      <c r="C58" s="154">
        <v>82.667440251237039</v>
      </c>
      <c r="D58" s="153">
        <f t="shared" ca="1" si="4"/>
        <v>4.9582812341133931E-2</v>
      </c>
      <c r="E58" s="153">
        <f t="shared" ref="E58:E89" si="6">AVERAGE(C55:C58)/AVERAGE(C51:C54)-1</f>
        <v>4.9582812341133931E-2</v>
      </c>
      <c r="F58" s="153">
        <f t="shared" si="5"/>
        <v>7.2761700885110914E-2</v>
      </c>
      <c r="G58" s="153"/>
      <c r="H58" s="509">
        <v>0.03</v>
      </c>
      <c r="I58" s="518">
        <v>0.03</v>
      </c>
      <c r="J58" s="147">
        <v>3.2789999999999999</v>
      </c>
      <c r="K58" s="147">
        <v>3.3017500000000002</v>
      </c>
      <c r="L58" s="147">
        <v>60.94</v>
      </c>
      <c r="M58" s="60">
        <f t="shared" si="2"/>
        <v>2.4675111037999464E-3</v>
      </c>
      <c r="N58" s="63">
        <f t="shared" si="3"/>
        <v>3.4810663949736753E-2</v>
      </c>
      <c r="O58" s="183"/>
      <c r="P58" s="182"/>
      <c r="R58" s="181"/>
      <c r="S58" s="180"/>
      <c r="T58" s="180"/>
      <c r="U58" s="180"/>
      <c r="V58" s="179"/>
      <c r="W58" s="178"/>
      <c r="X58" s="177"/>
      <c r="Y58" s="176"/>
      <c r="Z58" s="176"/>
      <c r="AA58" s="174"/>
      <c r="AB58" s="173"/>
      <c r="AC58" s="175"/>
      <c r="AD58" s="174"/>
      <c r="AE58" s="173"/>
      <c r="AF58" s="175"/>
      <c r="AG58" s="174"/>
      <c r="AH58" s="173"/>
      <c r="AI58" s="173"/>
      <c r="AJ58" s="174"/>
      <c r="AK58" s="169"/>
      <c r="AL58" s="174"/>
      <c r="AM58" s="173"/>
      <c r="AN58" s="173"/>
      <c r="AO58" s="172"/>
      <c r="AP58" s="172"/>
      <c r="AQ58" s="171"/>
      <c r="AR58" s="170"/>
      <c r="AS58" s="169"/>
      <c r="AT58" s="168"/>
      <c r="AU58" s="168"/>
      <c r="AV58" s="165"/>
      <c r="AW58" s="159"/>
      <c r="AX58" s="164"/>
      <c r="AY58" s="163"/>
      <c r="AZ58" s="160"/>
      <c r="BA58" s="160"/>
      <c r="BB58" s="160"/>
      <c r="BC58" s="159"/>
      <c r="BD58" s="162"/>
      <c r="BE58" s="160"/>
      <c r="BF58" s="159"/>
      <c r="BG58" s="162"/>
      <c r="BH58" s="160"/>
      <c r="BI58" s="159"/>
      <c r="BJ58" s="159"/>
      <c r="BK58" s="160"/>
      <c r="BL58" s="161"/>
      <c r="BM58" s="160"/>
      <c r="BN58" s="159"/>
      <c r="BO58" s="159"/>
      <c r="BP58" s="158"/>
      <c r="BQ58" s="158"/>
      <c r="BR58" s="167"/>
      <c r="BS58" s="166"/>
      <c r="BT58" s="161"/>
      <c r="BU58" s="165"/>
      <c r="BV58" s="165"/>
      <c r="BW58" s="165"/>
      <c r="BX58" s="159"/>
      <c r="BY58" s="164"/>
      <c r="BZ58" s="163"/>
      <c r="CA58" s="160"/>
      <c r="CB58" s="160"/>
      <c r="CC58" s="160"/>
      <c r="CD58" s="159"/>
      <c r="CE58" s="162"/>
      <c r="CF58" s="160"/>
      <c r="CG58" s="159"/>
      <c r="CH58" s="162"/>
      <c r="CI58" s="160"/>
      <c r="CJ58" s="159"/>
      <c r="CK58" s="159"/>
      <c r="CL58" s="160"/>
      <c r="CM58" s="161"/>
      <c r="CN58" s="160"/>
      <c r="CO58" s="159"/>
      <c r="CP58" s="159"/>
      <c r="CQ58" s="158"/>
      <c r="CR58" s="158"/>
      <c r="CS58" s="167"/>
      <c r="CT58" s="166"/>
      <c r="CU58" s="161"/>
      <c r="CV58" s="165"/>
      <c r="CW58" s="165"/>
      <c r="CX58" s="165"/>
      <c r="CY58" s="159"/>
      <c r="CZ58" s="164"/>
      <c r="DA58" s="163"/>
      <c r="DB58" s="160"/>
      <c r="DC58" s="160"/>
      <c r="DD58" s="160"/>
      <c r="DE58" s="159"/>
      <c r="DF58" s="162"/>
      <c r="DG58" s="160"/>
      <c r="DH58" s="159"/>
      <c r="DI58" s="162"/>
      <c r="DJ58" s="160"/>
      <c r="DK58" s="159"/>
      <c r="DL58" s="159"/>
      <c r="DM58" s="160"/>
      <c r="DN58" s="161"/>
      <c r="DO58" s="160"/>
      <c r="DP58" s="159"/>
      <c r="DQ58" s="159"/>
      <c r="DR58" s="158"/>
      <c r="DS58" s="158"/>
      <c r="DT58" s="167"/>
      <c r="DU58" s="166"/>
      <c r="DV58" s="161"/>
      <c r="DW58" s="165"/>
      <c r="DX58" s="165"/>
      <c r="DY58" s="165"/>
      <c r="DZ58" s="159"/>
      <c r="EA58" s="164"/>
      <c r="EB58" s="163"/>
      <c r="EC58" s="160"/>
      <c r="ED58" s="160"/>
      <c r="EE58" s="160"/>
      <c r="EF58" s="159"/>
      <c r="EG58" s="162"/>
      <c r="EH58" s="160"/>
      <c r="EI58" s="159"/>
      <c r="EJ58" s="162"/>
      <c r="EK58" s="160"/>
      <c r="EL58" s="159"/>
      <c r="EM58" s="159"/>
      <c r="EN58" s="160"/>
      <c r="EO58" s="161"/>
      <c r="EP58" s="160"/>
      <c r="EQ58" s="159"/>
      <c r="ER58" s="159"/>
      <c r="ES58" s="158"/>
      <c r="ET58" s="158"/>
      <c r="EU58" s="167"/>
      <c r="EV58" s="166"/>
      <c r="EW58" s="161"/>
      <c r="EX58" s="165"/>
      <c r="EY58" s="165"/>
      <c r="EZ58" s="165"/>
      <c r="FA58" s="159"/>
      <c r="FB58" s="164"/>
      <c r="FC58" s="163"/>
      <c r="FD58" s="160"/>
      <c r="FE58" s="160"/>
      <c r="FF58" s="160"/>
      <c r="FG58" s="159"/>
      <c r="FH58" s="162"/>
      <c r="FI58" s="160"/>
      <c r="FJ58" s="159"/>
      <c r="FK58" s="162"/>
      <c r="FL58" s="160"/>
      <c r="FM58" s="159"/>
      <c r="FN58" s="159"/>
      <c r="FO58" s="160"/>
      <c r="FP58" s="161"/>
      <c r="FQ58" s="160"/>
      <c r="FR58" s="159"/>
      <c r="FS58" s="159"/>
      <c r="FT58" s="158"/>
      <c r="FU58" s="158"/>
      <c r="FV58" s="167"/>
      <c r="FW58" s="166"/>
      <c r="FX58" s="161"/>
      <c r="FY58" s="165"/>
      <c r="FZ58" s="165"/>
      <c r="GA58" s="165"/>
      <c r="GB58" s="159"/>
      <c r="GC58" s="164"/>
      <c r="GD58" s="163"/>
      <c r="GE58" s="160"/>
      <c r="GF58" s="160"/>
      <c r="GG58" s="160"/>
      <c r="GH58" s="159"/>
      <c r="GI58" s="162"/>
      <c r="GJ58" s="160"/>
      <c r="GK58" s="159"/>
      <c r="GL58" s="162"/>
      <c r="GM58" s="160"/>
      <c r="GN58" s="159"/>
      <c r="GO58" s="159"/>
      <c r="GP58" s="160"/>
      <c r="GQ58" s="161"/>
      <c r="GR58" s="160"/>
      <c r="GS58" s="159"/>
      <c r="GT58" s="159"/>
      <c r="GU58" s="158"/>
      <c r="GV58" s="158"/>
      <c r="GW58" s="167"/>
      <c r="GX58" s="166"/>
      <c r="GY58" s="161"/>
      <c r="GZ58" s="165"/>
      <c r="HA58" s="165"/>
      <c r="HB58" s="165"/>
      <c r="HC58" s="159"/>
      <c r="HD58" s="164"/>
      <c r="HE58" s="163"/>
      <c r="HF58" s="160"/>
      <c r="HG58" s="160"/>
      <c r="HH58" s="160"/>
      <c r="HI58" s="159"/>
      <c r="HJ58" s="162"/>
      <c r="HK58" s="160" t="s">
        <v>148</v>
      </c>
      <c r="HL58" s="159"/>
      <c r="HM58" s="162"/>
      <c r="HN58" s="160"/>
      <c r="HO58" s="159"/>
      <c r="HP58" s="159"/>
      <c r="HQ58" s="160"/>
      <c r="HR58" s="161"/>
      <c r="HS58" s="160"/>
      <c r="HT58" s="159"/>
      <c r="HU58" s="159"/>
      <c r="HV58" s="158"/>
      <c r="HW58" s="158"/>
    </row>
    <row r="59" spans="1:231" ht="15.75" customHeight="1">
      <c r="A59" s="48">
        <v>38412</v>
      </c>
      <c r="B59" s="48" t="s">
        <v>24</v>
      </c>
      <c r="C59" s="152">
        <v>80.503344662242583</v>
      </c>
      <c r="D59" s="151">
        <f t="shared" ca="1" si="4"/>
        <v>5.6261027255114282E-2</v>
      </c>
      <c r="E59" s="151">
        <f t="shared" si="6"/>
        <v>5.2122166092539279E-2</v>
      </c>
      <c r="F59" s="151">
        <f t="shared" si="5"/>
        <v>5.6261027255114282E-2</v>
      </c>
      <c r="G59" s="151"/>
      <c r="H59" s="508">
        <v>0.03</v>
      </c>
      <c r="I59" s="230">
        <v>0.03</v>
      </c>
      <c r="J59" s="73">
        <v>3.2605</v>
      </c>
      <c r="K59" s="73">
        <v>3.2611999999999997</v>
      </c>
      <c r="L59" s="73">
        <v>61.26</v>
      </c>
      <c r="M59" s="54">
        <f t="shared" si="2"/>
        <v>5.2510666229077518E-3</v>
      </c>
      <c r="N59" s="151">
        <f t="shared" si="3"/>
        <v>1.8792615998669548E-2</v>
      </c>
      <c r="HK59" s="14" t="s">
        <v>147</v>
      </c>
    </row>
    <row r="60" spans="1:231" ht="15.75" customHeight="1">
      <c r="A60" s="48">
        <v>38504</v>
      </c>
      <c r="B60" s="48" t="s">
        <v>25</v>
      </c>
      <c r="C60" s="152">
        <v>89.223558376175532</v>
      </c>
      <c r="D60" s="151">
        <f t="shared" ca="1" si="4"/>
        <v>5.5212242533347888E-2</v>
      </c>
      <c r="E60" s="151">
        <f t="shared" si="6"/>
        <v>5.6535494167770262E-2</v>
      </c>
      <c r="F60" s="151">
        <f t="shared" si="5"/>
        <v>5.4267745929046596E-2</v>
      </c>
      <c r="G60" s="151"/>
      <c r="H60" s="508">
        <v>0.03</v>
      </c>
      <c r="I60" s="230">
        <v>0.03</v>
      </c>
      <c r="J60" s="73">
        <v>3.2534999999999998</v>
      </c>
      <c r="K60" s="73">
        <v>3.2545000000000002</v>
      </c>
      <c r="L60" s="73">
        <v>61.57</v>
      </c>
      <c r="M60" s="54">
        <f t="shared" si="2"/>
        <v>5.060398302318081E-3</v>
      </c>
      <c r="N60" s="151">
        <f t="shared" si="3"/>
        <v>1.4834349761002175E-2</v>
      </c>
      <c r="HK60" s="14" t="s">
        <v>146</v>
      </c>
    </row>
    <row r="61" spans="1:231" ht="15.75" customHeight="1">
      <c r="A61" s="48">
        <v>38596</v>
      </c>
      <c r="B61" s="48" t="s">
        <v>26</v>
      </c>
      <c r="C61" s="152">
        <v>84.117983423912435</v>
      </c>
      <c r="D61" s="151">
        <f t="shared" ca="1" si="4"/>
        <v>5.832991053298997E-2</v>
      </c>
      <c r="E61" s="151">
        <f t="shared" si="6"/>
        <v>6.1839119132963027E-2</v>
      </c>
      <c r="F61" s="151">
        <f t="shared" si="5"/>
        <v>6.4676928404673539E-2</v>
      </c>
      <c r="G61" s="151"/>
      <c r="H61" s="508">
        <v>0.03</v>
      </c>
      <c r="I61" s="230">
        <v>0.03</v>
      </c>
      <c r="J61" s="73">
        <v>3.34</v>
      </c>
      <c r="K61" s="73">
        <v>3.2954999999999997</v>
      </c>
      <c r="L61" s="73">
        <v>61.46</v>
      </c>
      <c r="M61" s="54">
        <f t="shared" si="2"/>
        <v>-1.7865843755074939E-3</v>
      </c>
      <c r="N61" s="155">
        <f t="shared" si="3"/>
        <v>1.1021549596973212E-2</v>
      </c>
      <c r="HK61" s="14" t="s">
        <v>145</v>
      </c>
    </row>
    <row r="62" spans="1:231" s="135" customFormat="1" ht="15.75" customHeight="1">
      <c r="A62" s="56">
        <v>38687</v>
      </c>
      <c r="B62" s="56" t="s">
        <v>27</v>
      </c>
      <c r="C62" s="154">
        <v>88.947922747493877</v>
      </c>
      <c r="D62" s="153">
        <f t="shared" ca="1" si="4"/>
        <v>6.2852081659675596E-2</v>
      </c>
      <c r="E62" s="153">
        <f t="shared" si="6"/>
        <v>6.2852081659675596E-2</v>
      </c>
      <c r="F62" s="153">
        <f t="shared" si="5"/>
        <v>7.5972867638935515E-2</v>
      </c>
      <c r="G62" s="153"/>
      <c r="H62" s="509">
        <v>3.2500000000000001E-2</v>
      </c>
      <c r="I62" s="518">
        <v>3.125E-2</v>
      </c>
      <c r="J62" s="147">
        <v>3.4205000000000001</v>
      </c>
      <c r="K62" s="147">
        <v>3.3977500000000003</v>
      </c>
      <c r="L62" s="147">
        <v>61.85</v>
      </c>
      <c r="M62" s="60">
        <f t="shared" si="2"/>
        <v>6.3455906280507346E-3</v>
      </c>
      <c r="N62" s="146">
        <f t="shared" si="3"/>
        <v>1.4932720708894065E-2</v>
      </c>
      <c r="HK62" s="135" t="s">
        <v>144</v>
      </c>
    </row>
    <row r="63" spans="1:231" ht="15.75" customHeight="1">
      <c r="A63" s="48">
        <v>38777</v>
      </c>
      <c r="B63" s="48" t="s">
        <v>28</v>
      </c>
      <c r="C63" s="152">
        <v>87.17208580584024</v>
      </c>
      <c r="D63" s="151">
        <f t="shared" ca="1" si="4"/>
        <v>8.2838063083923164E-2</v>
      </c>
      <c r="E63" s="151">
        <f t="shared" si="6"/>
        <v>6.9312351100140335E-2</v>
      </c>
      <c r="F63" s="151">
        <f t="shared" si="5"/>
        <v>8.2838063083923164E-2</v>
      </c>
      <c r="G63" s="151"/>
      <c r="H63" s="508">
        <v>0.04</v>
      </c>
      <c r="I63" s="230">
        <v>3.7499999999999999E-2</v>
      </c>
      <c r="J63" s="73">
        <v>3.3687999999999998</v>
      </c>
      <c r="K63" s="73">
        <v>3.3393999999999999</v>
      </c>
      <c r="L63" s="73">
        <v>62.79</v>
      </c>
      <c r="M63" s="54">
        <f t="shared" si="2"/>
        <v>1.5198059822150389E-2</v>
      </c>
      <c r="N63" s="151">
        <f t="shared" si="3"/>
        <v>2.4975514201762916E-2</v>
      </c>
      <c r="HK63" s="14" t="s">
        <v>143</v>
      </c>
    </row>
    <row r="64" spans="1:231" ht="15.75" customHeight="1">
      <c r="A64" s="48">
        <v>38869</v>
      </c>
      <c r="B64" s="48" t="s">
        <v>29</v>
      </c>
      <c r="C64" s="152">
        <v>94.870936171637922</v>
      </c>
      <c r="D64" s="151">
        <f t="shared" ca="1" si="4"/>
        <v>7.2564329629418056E-2</v>
      </c>
      <c r="E64" s="151">
        <f t="shared" si="6"/>
        <v>7.1534184195557904E-2</v>
      </c>
      <c r="F64" s="151">
        <f t="shared" si="5"/>
        <v>6.3294693668823232E-2</v>
      </c>
      <c r="G64" s="151"/>
      <c r="H64" s="508">
        <v>4.4999999999999998E-2</v>
      </c>
      <c r="I64" s="230">
        <v>4.3749999999999997E-2</v>
      </c>
      <c r="J64" s="73">
        <v>3.2625000000000002</v>
      </c>
      <c r="K64" s="73">
        <v>3.2837500000000004</v>
      </c>
      <c r="L64" s="73">
        <v>62.69</v>
      </c>
      <c r="M64" s="54">
        <f t="shared" si="2"/>
        <v>-1.5926102882625193E-3</v>
      </c>
      <c r="N64" s="151">
        <f t="shared" si="3"/>
        <v>1.8190677277895029E-2</v>
      </c>
      <c r="HK64" s="14" t="s">
        <v>142</v>
      </c>
    </row>
    <row r="65" spans="1:219" ht="15.75" customHeight="1">
      <c r="A65" s="48">
        <v>38961</v>
      </c>
      <c r="B65" s="48" t="s">
        <v>30</v>
      </c>
      <c r="C65" s="152">
        <v>91.095230817589751</v>
      </c>
      <c r="D65" s="151">
        <f t="shared" ca="1" si="4"/>
        <v>7.6004549871444338E-2</v>
      </c>
      <c r="E65" s="151">
        <f t="shared" si="6"/>
        <v>7.599676683095824E-2</v>
      </c>
      <c r="F65" s="151">
        <f t="shared" si="5"/>
        <v>8.2945966007238692E-2</v>
      </c>
      <c r="G65" s="151"/>
      <c r="H65" s="508">
        <v>4.4999999999999998E-2</v>
      </c>
      <c r="I65" s="230">
        <v>4.4999999999999998E-2</v>
      </c>
      <c r="J65" s="73">
        <v>3.2505000000000002</v>
      </c>
      <c r="K65" s="73">
        <v>3.2454999999999998</v>
      </c>
      <c r="L65" s="73">
        <v>62.69</v>
      </c>
      <c r="M65" s="54">
        <f t="shared" si="2"/>
        <v>0</v>
      </c>
      <c r="N65" s="155">
        <f t="shared" si="3"/>
        <v>2.001301659616006E-2</v>
      </c>
      <c r="HK65" s="14" t="s">
        <v>141</v>
      </c>
    </row>
    <row r="66" spans="1:219" s="135" customFormat="1" ht="15.75" customHeight="1">
      <c r="A66" s="56">
        <v>39052</v>
      </c>
      <c r="B66" s="56" t="s">
        <v>31</v>
      </c>
      <c r="C66" s="154">
        <v>95.462662220811225</v>
      </c>
      <c r="D66" s="153">
        <f t="shared" ca="1" si="4"/>
        <v>7.5287768916580511E-2</v>
      </c>
      <c r="E66" s="153">
        <f t="shared" si="6"/>
        <v>7.5287768916580511E-2</v>
      </c>
      <c r="F66" s="153">
        <f t="shared" si="5"/>
        <v>7.3242176681421078E-2</v>
      </c>
      <c r="G66" s="153"/>
      <c r="H66" s="509">
        <v>4.4999999999999998E-2</v>
      </c>
      <c r="I66" s="518">
        <v>4.4999999999999998E-2</v>
      </c>
      <c r="J66" s="147">
        <v>3.1956000000000002</v>
      </c>
      <c r="K66" s="147">
        <v>3.2063000000000001</v>
      </c>
      <c r="L66" s="147">
        <v>62.56</v>
      </c>
      <c r="M66" s="60">
        <f t="shared" si="2"/>
        <v>-2.0736959642685404E-3</v>
      </c>
      <c r="N66" s="146">
        <f t="shared" si="3"/>
        <v>1.147938561034767E-2</v>
      </c>
      <c r="HK66" s="135" t="s">
        <v>140</v>
      </c>
    </row>
    <row r="67" spans="1:219" ht="15.75" customHeight="1">
      <c r="A67" s="48">
        <v>39142</v>
      </c>
      <c r="B67" s="48" t="s">
        <v>32</v>
      </c>
      <c r="C67" s="152">
        <v>91.780699608687087</v>
      </c>
      <c r="D67" s="151">
        <f t="shared" ca="1" si="4"/>
        <v>5.2867999661172282E-2</v>
      </c>
      <c r="E67" s="151">
        <f t="shared" si="6"/>
        <v>6.7955912292172904E-2</v>
      </c>
      <c r="F67" s="151">
        <f t="shared" si="5"/>
        <v>5.2867999661172282E-2</v>
      </c>
      <c r="G67" s="151"/>
      <c r="H67" s="508">
        <v>4.4999999999999998E-2</v>
      </c>
      <c r="I67" s="230">
        <v>4.4999999999999998E-2</v>
      </c>
      <c r="J67" s="73">
        <v>3.1825000000000001</v>
      </c>
      <c r="K67" s="73">
        <v>3.19</v>
      </c>
      <c r="L67" s="73">
        <v>62.94</v>
      </c>
      <c r="M67" s="54">
        <f t="shared" si="2"/>
        <v>6.0741687979539716E-3</v>
      </c>
      <c r="N67" s="151">
        <f t="shared" si="3"/>
        <v>2.3889154323937234E-3</v>
      </c>
      <c r="HK67" s="14" t="s">
        <v>139</v>
      </c>
    </row>
    <row r="68" spans="1:219" ht="15.75" customHeight="1">
      <c r="A68" s="48">
        <v>39234</v>
      </c>
      <c r="B68" s="48" t="s">
        <v>33</v>
      </c>
      <c r="C68" s="152">
        <v>100.87922225384978</v>
      </c>
      <c r="D68" s="151">
        <f t="shared" ca="1" si="4"/>
        <v>5.832082861364607E-2</v>
      </c>
      <c r="E68" s="151">
        <f t="shared" si="6"/>
        <v>6.7891525222213867E-2</v>
      </c>
      <c r="F68" s="151">
        <f t="shared" si="5"/>
        <v>6.3331156249389453E-2</v>
      </c>
      <c r="G68" s="151">
        <v>2.455558547341119E-2</v>
      </c>
      <c r="H68" s="508">
        <v>4.4999999999999998E-2</v>
      </c>
      <c r="I68" s="230">
        <v>4.4999999999999998E-2</v>
      </c>
      <c r="J68" s="73">
        <v>3.1659999999999999</v>
      </c>
      <c r="K68" s="73">
        <v>3.1695000000000002</v>
      </c>
      <c r="L68" s="73">
        <v>63.66</v>
      </c>
      <c r="M68" s="54">
        <f t="shared" ref="M68:M99" si="7">L68/L67-1</f>
        <v>1.1439466158245981E-2</v>
      </c>
      <c r="N68" s="151">
        <f t="shared" si="3"/>
        <v>1.5472962194927442E-2</v>
      </c>
      <c r="HK68" s="14" t="s">
        <v>138</v>
      </c>
    </row>
    <row r="69" spans="1:219" ht="15.75" customHeight="1">
      <c r="A69" s="48">
        <v>39326</v>
      </c>
      <c r="B69" s="48" t="s">
        <v>34</v>
      </c>
      <c r="C69" s="152">
        <v>100.97140944593718</v>
      </c>
      <c r="D69" s="151">
        <f t="shared" ca="1" si="4"/>
        <v>7.502822582958335E-2</v>
      </c>
      <c r="E69" s="151">
        <f t="shared" si="6"/>
        <v>7.4589475685599149E-2</v>
      </c>
      <c r="F69" s="151">
        <f t="shared" si="5"/>
        <v>0.10841597896736888</v>
      </c>
      <c r="G69" s="151">
        <v>1.4161366660360608E-2</v>
      </c>
      <c r="H69" s="508">
        <v>0.05</v>
      </c>
      <c r="I69" s="230">
        <v>4.8750000000000002E-2</v>
      </c>
      <c r="J69" s="73">
        <v>3.0844999999999998</v>
      </c>
      <c r="K69" s="73">
        <v>3.1223999999999998</v>
      </c>
      <c r="L69" s="73">
        <v>64.45</v>
      </c>
      <c r="M69" s="54">
        <f t="shared" si="7"/>
        <v>1.2409676405906511E-2</v>
      </c>
      <c r="N69" s="155">
        <f t="shared" si="3"/>
        <v>2.8074653054713794E-2</v>
      </c>
      <c r="HK69" s="14" t="s">
        <v>137</v>
      </c>
    </row>
    <row r="70" spans="1:219" s="135" customFormat="1" ht="15.75" customHeight="1">
      <c r="A70" s="56">
        <v>39417</v>
      </c>
      <c r="B70" s="56" t="s">
        <v>35</v>
      </c>
      <c r="C70" s="154">
        <v>106.36866869152595</v>
      </c>
      <c r="D70" s="153">
        <f t="shared" ca="1" si="4"/>
        <v>8.5184500919560202E-2</v>
      </c>
      <c r="E70" s="153">
        <f t="shared" si="6"/>
        <v>8.5184500919560202E-2</v>
      </c>
      <c r="F70" s="153">
        <f t="shared" si="5"/>
        <v>0.11424368666241924</v>
      </c>
      <c r="G70" s="153">
        <v>2.7794278815220341E-2</v>
      </c>
      <c r="H70" s="509">
        <v>0.05</v>
      </c>
      <c r="I70" s="518">
        <v>0.05</v>
      </c>
      <c r="J70" s="147">
        <v>2.9980000000000002</v>
      </c>
      <c r="K70" s="147">
        <v>2.9992999999999999</v>
      </c>
      <c r="L70" s="147">
        <v>65.010000000000005</v>
      </c>
      <c r="M70" s="60">
        <f t="shared" si="7"/>
        <v>8.6889061287820368E-3</v>
      </c>
      <c r="N70" s="146">
        <f t="shared" si="3"/>
        <v>3.9162404092071723E-2</v>
      </c>
      <c r="HK70" s="135" t="s">
        <v>136</v>
      </c>
    </row>
    <row r="71" spans="1:219" ht="15.75" customHeight="1">
      <c r="A71" s="48">
        <v>39508</v>
      </c>
      <c r="B71" s="48" t="s">
        <v>36</v>
      </c>
      <c r="C71" s="152">
        <v>101.09238175377016</v>
      </c>
      <c r="D71" s="151">
        <f t="shared" ca="1" si="4"/>
        <v>0.10145577648442461</v>
      </c>
      <c r="E71" s="151">
        <f t="shared" si="6"/>
        <v>9.6734275356330723E-2</v>
      </c>
      <c r="F71" s="151">
        <f t="shared" si="5"/>
        <v>0.10145577648442461</v>
      </c>
      <c r="G71" s="151">
        <v>3.2460076428589169E-2</v>
      </c>
      <c r="H71" s="508">
        <v>5.2499999999999998E-2</v>
      </c>
      <c r="I71" s="230">
        <v>5.2499999999999998E-2</v>
      </c>
      <c r="J71" s="73">
        <v>2.7505000000000002</v>
      </c>
      <c r="K71" s="73">
        <v>2.8427500000000001</v>
      </c>
      <c r="L71" s="73">
        <v>66.430000000000007</v>
      </c>
      <c r="M71" s="54">
        <f t="shared" si="7"/>
        <v>2.184279341639761E-2</v>
      </c>
      <c r="N71" s="151">
        <f t="shared" ref="N71:N102" si="8">L71/L67-1</f>
        <v>5.5449634572608986E-2</v>
      </c>
      <c r="HK71" s="14" t="s">
        <v>135</v>
      </c>
    </row>
    <row r="72" spans="1:219" ht="15.75" customHeight="1">
      <c r="A72" s="48">
        <v>39600</v>
      </c>
      <c r="B72" s="48" t="s">
        <v>37</v>
      </c>
      <c r="C72" s="152">
        <v>111.50411676201857</v>
      </c>
      <c r="D72" s="151">
        <f t="shared" ca="1" si="4"/>
        <v>0.10348066406606682</v>
      </c>
      <c r="E72" s="151">
        <f t="shared" si="6"/>
        <v>0.10737565629122914</v>
      </c>
      <c r="F72" s="151">
        <f t="shared" si="5"/>
        <v>0.10532292250858744</v>
      </c>
      <c r="G72" s="151">
        <v>2.1528124267159887E-2</v>
      </c>
      <c r="H72" s="508">
        <v>5.7500000000000002E-2</v>
      </c>
      <c r="I72" s="230">
        <v>5.6250000000000001E-2</v>
      </c>
      <c r="J72" s="73">
        <v>2.9609999999999999</v>
      </c>
      <c r="K72" s="73">
        <v>2.8887499999999999</v>
      </c>
      <c r="L72" s="73">
        <v>67.3</v>
      </c>
      <c r="M72" s="54">
        <f t="shared" si="7"/>
        <v>1.3096492548547278E-2</v>
      </c>
      <c r="N72" s="151">
        <f t="shared" si="8"/>
        <v>5.7178762174049602E-2</v>
      </c>
      <c r="HK72" s="14" t="s">
        <v>134</v>
      </c>
    </row>
    <row r="73" spans="1:219" ht="15.75" customHeight="1">
      <c r="A73" s="48">
        <v>39692</v>
      </c>
      <c r="B73" s="48" t="s">
        <v>38</v>
      </c>
      <c r="C73" s="152">
        <v>110.64395028980928</v>
      </c>
      <c r="D73" s="151">
        <f t="shared" ca="1" si="4"/>
        <v>0.10083773201306689</v>
      </c>
      <c r="E73" s="151">
        <f t="shared" si="6"/>
        <v>0.10412682961344477</v>
      </c>
      <c r="F73" s="151">
        <f t="shared" si="5"/>
        <v>9.5794848234252328E-2</v>
      </c>
      <c r="G73" s="151">
        <v>1.001392528145284E-2</v>
      </c>
      <c r="H73" s="508">
        <v>6.5000000000000002E-2</v>
      </c>
      <c r="I73" s="230">
        <v>6.25E-2</v>
      </c>
      <c r="J73" s="73">
        <v>2.9824999999999999</v>
      </c>
      <c r="K73" s="73">
        <v>2.8967499999999999</v>
      </c>
      <c r="L73" s="73">
        <v>68.459999999999994</v>
      </c>
      <c r="M73" s="54">
        <f t="shared" si="7"/>
        <v>1.7236255572065318E-2</v>
      </c>
      <c r="N73" s="155">
        <f t="shared" si="8"/>
        <v>6.2218774243599562E-2</v>
      </c>
      <c r="HK73" s="14" t="s">
        <v>133</v>
      </c>
    </row>
    <row r="74" spans="1:219" s="135" customFormat="1" ht="15.75" customHeight="1">
      <c r="A74" s="56">
        <v>39783</v>
      </c>
      <c r="B74" s="56" t="s">
        <v>39</v>
      </c>
      <c r="C74" s="154">
        <v>113.26582440028403</v>
      </c>
      <c r="D74" s="153">
        <f t="shared" ca="1" si="4"/>
        <v>9.1265683014705168E-2</v>
      </c>
      <c r="E74" s="153">
        <f t="shared" si="6"/>
        <v>9.1265683014705168E-2</v>
      </c>
      <c r="F74" s="153">
        <f t="shared" si="5"/>
        <v>6.4841985836639138E-2</v>
      </c>
      <c r="G74" s="153">
        <v>-7.8019059099765364E-4</v>
      </c>
      <c r="H74" s="509">
        <v>6.5000000000000002E-2</v>
      </c>
      <c r="I74" s="518">
        <v>6.5000000000000002E-2</v>
      </c>
      <c r="J74" s="147">
        <v>3.1345000000000001</v>
      </c>
      <c r="K74" s="147">
        <v>3.1047500000000001</v>
      </c>
      <c r="L74" s="147">
        <v>69.34</v>
      </c>
      <c r="M74" s="60">
        <f t="shared" si="7"/>
        <v>1.2854221443178604E-2</v>
      </c>
      <c r="N74" s="146">
        <f t="shared" si="8"/>
        <v>6.6605137671127412E-2</v>
      </c>
      <c r="HK74" s="135" t="s">
        <v>132</v>
      </c>
    </row>
    <row r="75" spans="1:219" ht="15.75" customHeight="1">
      <c r="A75" s="48">
        <v>39873</v>
      </c>
      <c r="B75" s="48" t="s">
        <v>40</v>
      </c>
      <c r="C75" s="152">
        <v>103.71476385159187</v>
      </c>
      <c r="D75" s="151">
        <f t="shared" ca="1" si="4"/>
        <v>2.5940452211414167E-2</v>
      </c>
      <c r="E75" s="151">
        <f t="shared" si="6"/>
        <v>7.2846621436160053E-2</v>
      </c>
      <c r="F75" s="151">
        <f t="shared" si="5"/>
        <v>2.5940452211414167E-2</v>
      </c>
      <c r="G75" s="151">
        <v>-4.1160541550306906E-3</v>
      </c>
      <c r="H75" s="508">
        <v>0.06</v>
      </c>
      <c r="I75" s="230">
        <v>6.25E-2</v>
      </c>
      <c r="J75" s="73">
        <v>3.1526999999999998</v>
      </c>
      <c r="K75" s="73">
        <v>3.1696</v>
      </c>
      <c r="L75" s="73">
        <v>69.61</v>
      </c>
      <c r="M75" s="54">
        <f t="shared" si="7"/>
        <v>3.8938563599653087E-3</v>
      </c>
      <c r="N75" s="151">
        <f t="shared" si="8"/>
        <v>4.786993828089714E-2</v>
      </c>
    </row>
    <row r="76" spans="1:219" ht="15.75" customHeight="1">
      <c r="A76" s="48">
        <v>39965</v>
      </c>
      <c r="B76" s="48" t="s">
        <v>41</v>
      </c>
      <c r="C76" s="152">
        <v>110.68614201749804</v>
      </c>
      <c r="D76" s="151">
        <f t="shared" ca="1" si="4"/>
        <v>8.4874744687630788E-3</v>
      </c>
      <c r="E76" s="151">
        <f t="shared" si="6"/>
        <v>4.3754473716880238E-2</v>
      </c>
      <c r="F76" s="151">
        <f t="shared" si="5"/>
        <v>-7.335825512759464E-3</v>
      </c>
      <c r="G76" s="151">
        <v>-4.702859266246584E-3</v>
      </c>
      <c r="H76" s="508">
        <v>0.03</v>
      </c>
      <c r="I76" s="230">
        <v>0.04</v>
      </c>
      <c r="J76" s="73">
        <v>3.0065</v>
      </c>
      <c r="K76" s="73">
        <v>2.9935</v>
      </c>
      <c r="L76" s="73">
        <v>69.36</v>
      </c>
      <c r="M76" s="54">
        <f t="shared" si="7"/>
        <v>-3.5914380117799682E-3</v>
      </c>
      <c r="N76" s="151">
        <f t="shared" si="8"/>
        <v>3.0609212481426562E-2</v>
      </c>
    </row>
    <row r="77" spans="1:219" ht="15.75" customHeight="1">
      <c r="A77" s="48">
        <v>40057</v>
      </c>
      <c r="B77" s="48" t="s">
        <v>42</v>
      </c>
      <c r="C77" s="152">
        <v>110.53270356248026</v>
      </c>
      <c r="D77" s="151">
        <f t="shared" ca="1" si="4"/>
        <v>5.2380840090668901E-3</v>
      </c>
      <c r="E77" s="151">
        <f t="shared" si="6"/>
        <v>1.9995656481354152E-2</v>
      </c>
      <c r="F77" s="151">
        <f t="shared" si="5"/>
        <v>-1.0054478987565618E-3</v>
      </c>
      <c r="G77" s="151">
        <v>8.5230983952553352E-3</v>
      </c>
      <c r="H77" s="508">
        <v>1.2500000000000001E-2</v>
      </c>
      <c r="I77" s="230">
        <v>1.6250000000000001E-2</v>
      </c>
      <c r="J77" s="73">
        <v>2.8820000000000001</v>
      </c>
      <c r="K77" s="73">
        <v>2.9340000000000002</v>
      </c>
      <c r="L77" s="73">
        <v>69.28</v>
      </c>
      <c r="M77" s="54">
        <f t="shared" si="7"/>
        <v>-1.1534025374855261E-3</v>
      </c>
      <c r="N77" s="155">
        <f t="shared" si="8"/>
        <v>1.1977797253871048E-2</v>
      </c>
      <c r="HK77" s="14">
        <v>1</v>
      </c>
    </row>
    <row r="78" spans="1:219" s="135" customFormat="1" ht="15.75" customHeight="1">
      <c r="A78" s="56">
        <v>40148</v>
      </c>
      <c r="B78" s="56" t="s">
        <v>43</v>
      </c>
      <c r="C78" s="154">
        <v>116.35600279017682</v>
      </c>
      <c r="D78" s="153">
        <f t="shared" ca="1" si="4"/>
        <v>1.0958236592418569E-2</v>
      </c>
      <c r="E78" s="153">
        <f t="shared" si="6"/>
        <v>1.0958236592418569E-2</v>
      </c>
      <c r="F78" s="153">
        <f t="shared" si="5"/>
        <v>2.7282531215876871E-2</v>
      </c>
      <c r="G78" s="153">
        <v>2.6544344507993589E-2</v>
      </c>
      <c r="H78" s="509">
        <v>1.2500000000000001E-2</v>
      </c>
      <c r="I78" s="518">
        <v>1.2500000000000001E-2</v>
      </c>
      <c r="J78" s="147">
        <v>2.8879999999999999</v>
      </c>
      <c r="K78" s="147">
        <v>2.8984999999999999</v>
      </c>
      <c r="L78" s="147">
        <v>69.510000000000005</v>
      </c>
      <c r="M78" s="60">
        <f t="shared" si="7"/>
        <v>3.3198614318707964E-3</v>
      </c>
      <c r="N78" s="146">
        <f t="shared" si="8"/>
        <v>2.4516873377560255E-3</v>
      </c>
      <c r="HK78" s="135">
        <v>2</v>
      </c>
    </row>
    <row r="79" spans="1:219" ht="15.75" customHeight="1">
      <c r="A79" s="48">
        <v>40238</v>
      </c>
      <c r="B79" s="48" t="s">
        <v>44</v>
      </c>
      <c r="C79" s="152">
        <v>109.57848715239282</v>
      </c>
      <c r="D79" s="151">
        <f t="shared" ca="1" si="4"/>
        <v>5.6537016361446035E-2</v>
      </c>
      <c r="E79" s="151">
        <f t="shared" si="6"/>
        <v>1.8274098312473397E-2</v>
      </c>
      <c r="F79" s="151">
        <f t="shared" si="5"/>
        <v>5.6537016361446035E-2</v>
      </c>
      <c r="G79" s="151">
        <v>2.4235933713558921E-2</v>
      </c>
      <c r="H79" s="508">
        <v>1.2500000000000001E-2</v>
      </c>
      <c r="I79" s="155">
        <v>1.2500000000000001E-2</v>
      </c>
      <c r="J79" s="73">
        <v>2.8420000000000001</v>
      </c>
      <c r="K79" s="73">
        <v>2.8494999999999999</v>
      </c>
      <c r="L79" s="73">
        <v>70.13</v>
      </c>
      <c r="M79" s="54">
        <f t="shared" si="7"/>
        <v>8.9195799165586731E-3</v>
      </c>
      <c r="N79" s="151">
        <f t="shared" si="8"/>
        <v>7.4701910645020853E-3</v>
      </c>
      <c r="HK79" s="14">
        <v>3</v>
      </c>
    </row>
    <row r="80" spans="1:219" ht="15.75" customHeight="1">
      <c r="A80" s="48">
        <v>40330</v>
      </c>
      <c r="B80" s="48" t="s">
        <v>45</v>
      </c>
      <c r="C80" s="152">
        <v>121.17109761468421</v>
      </c>
      <c r="D80" s="151">
        <f t="shared" ca="1" si="4"/>
        <v>7.6252844323192237E-2</v>
      </c>
      <c r="E80" s="151">
        <f t="shared" si="6"/>
        <v>4.4095686958605329E-2</v>
      </c>
      <c r="F80" s="151">
        <f t="shared" si="5"/>
        <v>9.4726904435142645E-2</v>
      </c>
      <c r="G80" s="151">
        <v>3.2712288644108023E-2</v>
      </c>
      <c r="H80" s="508">
        <v>1.7500000000000002E-2</v>
      </c>
      <c r="I80" s="155">
        <v>1.4999999999999999E-2</v>
      </c>
      <c r="J80" s="73">
        <v>2.8254999999999999</v>
      </c>
      <c r="K80" s="73">
        <v>2.8359999999999999</v>
      </c>
      <c r="L80" s="73">
        <v>70.5</v>
      </c>
      <c r="M80" s="54">
        <f t="shared" si="7"/>
        <v>5.2759161557109913E-3</v>
      </c>
      <c r="N80" s="151">
        <f t="shared" si="8"/>
        <v>1.6435986159169635E-2</v>
      </c>
      <c r="HK80" s="14">
        <v>4</v>
      </c>
    </row>
    <row r="81" spans="1:219" ht="15.75" customHeight="1">
      <c r="A81" s="48">
        <v>40422</v>
      </c>
      <c r="B81" s="48" t="s">
        <v>46</v>
      </c>
      <c r="C81" s="152">
        <v>121.04355707998174</v>
      </c>
      <c r="D81" s="151">
        <f t="shared" ca="1" si="4"/>
        <v>8.2661601126691409E-2</v>
      </c>
      <c r="E81" s="151">
        <f t="shared" si="6"/>
        <v>6.8347214745315465E-2</v>
      </c>
      <c r="F81" s="151">
        <f t="shared" si="5"/>
        <v>9.5092702691019104E-2</v>
      </c>
      <c r="G81" s="151">
        <v>9.4564071487035495E-3</v>
      </c>
      <c r="H81" s="508">
        <v>0.03</v>
      </c>
      <c r="I81" s="230">
        <v>2.5000000000000001E-2</v>
      </c>
      <c r="J81" s="73">
        <v>2.7860999999999998</v>
      </c>
      <c r="K81" s="73">
        <v>2.8030499999999998</v>
      </c>
      <c r="L81" s="73">
        <v>70.92</v>
      </c>
      <c r="M81" s="54">
        <f t="shared" si="7"/>
        <v>5.9574468085106247E-3</v>
      </c>
      <c r="N81" s="155">
        <f t="shared" si="8"/>
        <v>2.3672055427251815E-2</v>
      </c>
      <c r="HK81" s="14">
        <v>5</v>
      </c>
    </row>
    <row r="82" spans="1:219" s="135" customFormat="1" ht="15.75" customHeight="1">
      <c r="A82" s="56">
        <v>40513</v>
      </c>
      <c r="B82" s="56" t="s">
        <v>47</v>
      </c>
      <c r="C82" s="154">
        <v>126.25177317080573</v>
      </c>
      <c r="D82" s="153">
        <f t="shared" ca="1" si="4"/>
        <v>8.3290659417670776E-2</v>
      </c>
      <c r="E82" s="153">
        <f t="shared" si="6"/>
        <v>8.3290659417670776E-2</v>
      </c>
      <c r="F82" s="153">
        <f t="shared" si="5"/>
        <v>8.504735590198842E-2</v>
      </c>
      <c r="G82" s="153">
        <v>1.5380112920745592E-2</v>
      </c>
      <c r="H82" s="509">
        <v>0.03</v>
      </c>
      <c r="I82" s="518">
        <v>0.03</v>
      </c>
      <c r="J82" s="147">
        <v>2.8062999999999998</v>
      </c>
      <c r="K82" s="147">
        <v>2.8024</v>
      </c>
      <c r="L82" s="147">
        <v>70.95</v>
      </c>
      <c r="M82" s="60">
        <f t="shared" si="7"/>
        <v>4.2301184433157779E-4</v>
      </c>
      <c r="N82" s="146">
        <f t="shared" si="8"/>
        <v>2.0716443677168739E-2</v>
      </c>
      <c r="HK82" s="135">
        <v>6</v>
      </c>
    </row>
    <row r="83" spans="1:219" ht="15.75" customHeight="1">
      <c r="A83" s="48">
        <v>40603</v>
      </c>
      <c r="B83" s="48" t="s">
        <v>48</v>
      </c>
      <c r="C83" s="152">
        <v>118.798426717786</v>
      </c>
      <c r="D83" s="151">
        <f t="shared" ca="1" si="4"/>
        <v>8.4140051619537637E-2</v>
      </c>
      <c r="E83" s="151">
        <f t="shared" si="6"/>
        <v>8.970417052538604E-2</v>
      </c>
      <c r="F83" s="151">
        <f t="shared" si="5"/>
        <v>8.4140051619537637E-2</v>
      </c>
      <c r="G83" s="151">
        <v>2.2399961422704839E-2</v>
      </c>
      <c r="H83" s="508">
        <v>3.7499999999999999E-2</v>
      </c>
      <c r="I83" s="155">
        <v>3.5000000000000003E-2</v>
      </c>
      <c r="J83" s="149">
        <v>2.8025000000000002</v>
      </c>
      <c r="K83" s="149">
        <v>2.7862499999999999</v>
      </c>
      <c r="L83" s="73">
        <v>72</v>
      </c>
      <c r="M83" s="54">
        <f t="shared" si="7"/>
        <v>1.4799154334038001E-2</v>
      </c>
      <c r="N83" s="151">
        <f t="shared" si="8"/>
        <v>2.6664765435619575E-2</v>
      </c>
      <c r="HK83" s="14">
        <v>7</v>
      </c>
    </row>
    <row r="84" spans="1:219" ht="15.75" customHeight="1">
      <c r="A84" s="48">
        <v>40695</v>
      </c>
      <c r="B84" s="48" t="s">
        <v>49</v>
      </c>
      <c r="C84" s="152">
        <v>127.5752469890276</v>
      </c>
      <c r="D84" s="151">
        <f t="shared" ca="1" si="4"/>
        <v>6.7710149751765814E-2</v>
      </c>
      <c r="E84" s="151">
        <f t="shared" si="6"/>
        <v>7.8731857751037859E-2</v>
      </c>
      <c r="F84" s="151">
        <f t="shared" si="5"/>
        <v>5.2852119857064839E-2</v>
      </c>
      <c r="G84" s="151">
        <v>6.8936222494693222E-3</v>
      </c>
      <c r="H84" s="508">
        <v>4.2500000000000003E-2</v>
      </c>
      <c r="I84" s="155">
        <v>4.1250000000000002E-2</v>
      </c>
      <c r="J84" s="149">
        <v>2.7494999999999998</v>
      </c>
      <c r="K84" s="149">
        <v>2.7887499999999998</v>
      </c>
      <c r="L84" s="73">
        <v>72.55</v>
      </c>
      <c r="M84" s="54">
        <f t="shared" si="7"/>
        <v>7.6388888888887507E-3</v>
      </c>
      <c r="N84" s="151">
        <f t="shared" si="8"/>
        <v>2.907801418439715E-2</v>
      </c>
      <c r="HK84" s="14">
        <v>8</v>
      </c>
    </row>
    <row r="85" spans="1:219" ht="15.75" customHeight="1">
      <c r="A85" s="48">
        <v>40787</v>
      </c>
      <c r="B85" s="48" t="s">
        <v>50</v>
      </c>
      <c r="C85" s="152">
        <v>128.0782373866866</v>
      </c>
      <c r="D85" s="151">
        <f t="shared" ca="1" si="4"/>
        <v>6.4409354677790187E-2</v>
      </c>
      <c r="E85" s="151">
        <f t="shared" si="6"/>
        <v>6.9538821121410965E-2</v>
      </c>
      <c r="F85" s="151">
        <f t="shared" si="5"/>
        <v>5.8116933081011179E-2</v>
      </c>
      <c r="G85" s="151">
        <v>1.2246814999768763E-2</v>
      </c>
      <c r="H85" s="508">
        <v>4.2500000000000003E-2</v>
      </c>
      <c r="I85" s="155">
        <v>4.2500000000000003E-2</v>
      </c>
      <c r="J85" s="149">
        <v>2.774</v>
      </c>
      <c r="K85" s="149">
        <v>2.7561</v>
      </c>
      <c r="L85" s="73">
        <v>73.56</v>
      </c>
      <c r="M85" s="54">
        <f t="shared" si="7"/>
        <v>1.3921433494141988E-2</v>
      </c>
      <c r="N85" s="155">
        <f t="shared" si="8"/>
        <v>3.7225042301184397E-2</v>
      </c>
      <c r="HK85" s="14">
        <v>9</v>
      </c>
    </row>
    <row r="86" spans="1:219" s="135" customFormat="1" ht="15.75" customHeight="1">
      <c r="A86" s="56">
        <v>40878</v>
      </c>
      <c r="B86" s="56" t="s">
        <v>51</v>
      </c>
      <c r="C86" s="154">
        <v>133.84417463291345</v>
      </c>
      <c r="D86" s="153">
        <f t="shared" ca="1" si="4"/>
        <v>6.3281021841679053E-2</v>
      </c>
      <c r="E86" s="153">
        <f t="shared" si="6"/>
        <v>6.3281021841679053E-2</v>
      </c>
      <c r="F86" s="153">
        <f t="shared" si="5"/>
        <v>6.0136988744197373E-2</v>
      </c>
      <c r="G86" s="153">
        <v>1.5549396109039382E-2</v>
      </c>
      <c r="H86" s="509">
        <v>4.2500000000000003E-2</v>
      </c>
      <c r="I86" s="518">
        <v>4.2500000000000003E-2</v>
      </c>
      <c r="J86" s="147">
        <v>2.6964999999999999</v>
      </c>
      <c r="K86" s="147">
        <v>2.7017499999999997</v>
      </c>
      <c r="L86" s="147">
        <v>74.31</v>
      </c>
      <c r="M86" s="60">
        <f t="shared" si="7"/>
        <v>1.0195758564437218E-2</v>
      </c>
      <c r="N86" s="146">
        <f t="shared" si="8"/>
        <v>4.7357293868921735E-2</v>
      </c>
      <c r="HK86" s="135">
        <v>10</v>
      </c>
    </row>
    <row r="87" spans="1:219" ht="15.75" customHeight="1">
      <c r="A87" s="48">
        <v>40969</v>
      </c>
      <c r="B87" s="48" t="s">
        <v>52</v>
      </c>
      <c r="C87" s="152">
        <v>126.05774182171521</v>
      </c>
      <c r="D87" s="151">
        <f t="shared" ref="D87:D118" ca="1" si="9">AVERAGE(OFFSET($C$1,MATCH(EDATE(A87,0),$A$1:$A$304,0)-1,,IF(MONTH($A87)=3,-1,IF(MONTH($A87)=6,-2,IF(MONTH($A87)=9,-3,-4)))))/AVERAGE(OFFSET($C$1,MATCH(EDATE(A87,-12),$A$1:$A$304,0)-1,,IF(MONTH($A87)=3,-1,IF(MONTH($A87)=6,-2,IF(MONTH($A87)=9,-3,-4)))))-1</f>
        <v>6.1106155228589198E-2</v>
      </c>
      <c r="E87" s="151">
        <f t="shared" si="6"/>
        <v>5.805989490311414E-2</v>
      </c>
      <c r="F87" s="151">
        <f t="shared" ref="F87:F118" si="10">C87/C83-1</f>
        <v>6.1106155228589198E-2</v>
      </c>
      <c r="G87" s="151">
        <v>1.851990920505342E-2</v>
      </c>
      <c r="H87" s="508">
        <v>4.2500000000000003E-2</v>
      </c>
      <c r="I87" s="155">
        <v>4.2500000000000003E-2</v>
      </c>
      <c r="J87" s="149">
        <v>2.6684999999999999</v>
      </c>
      <c r="K87" s="149">
        <v>2.67875</v>
      </c>
      <c r="L87" s="73">
        <v>75.05</v>
      </c>
      <c r="M87" s="54">
        <f t="shared" si="7"/>
        <v>9.958282869061863E-3</v>
      </c>
      <c r="N87" s="151">
        <f t="shared" si="8"/>
        <v>4.2361111111111072E-2</v>
      </c>
      <c r="HK87" s="14">
        <v>11</v>
      </c>
    </row>
    <row r="88" spans="1:219" ht="15.75" customHeight="1">
      <c r="A88" s="48">
        <v>41061</v>
      </c>
      <c r="B88" s="48" t="s">
        <v>53</v>
      </c>
      <c r="C88" s="152">
        <v>135.09408651098897</v>
      </c>
      <c r="D88" s="151">
        <f t="shared" ca="1" si="9"/>
        <v>5.9982685664202506E-2</v>
      </c>
      <c r="E88" s="151">
        <f t="shared" si="6"/>
        <v>5.9564680299897255E-2</v>
      </c>
      <c r="F88" s="151">
        <f t="shared" si="10"/>
        <v>5.8936507664437698E-2</v>
      </c>
      <c r="G88" s="151">
        <v>1.4296468712464927E-2</v>
      </c>
      <c r="H88" s="508">
        <v>4.2500000000000003E-2</v>
      </c>
      <c r="I88" s="155">
        <v>4.2500000000000003E-2</v>
      </c>
      <c r="J88" s="149">
        <v>2.6640000000000001</v>
      </c>
      <c r="K88" s="149">
        <v>2.6492500000000003</v>
      </c>
      <c r="L88" s="73">
        <v>75.45</v>
      </c>
      <c r="M88" s="54">
        <f t="shared" si="7"/>
        <v>5.3297801465690409E-3</v>
      </c>
      <c r="N88" s="151">
        <f t="shared" si="8"/>
        <v>3.997243280496221E-2</v>
      </c>
      <c r="HK88" s="14">
        <v>12</v>
      </c>
    </row>
    <row r="89" spans="1:219" ht="15.75" customHeight="1">
      <c r="A89" s="48">
        <v>41153</v>
      </c>
      <c r="B89" s="48" t="s">
        <v>54</v>
      </c>
      <c r="C89" s="152">
        <v>137.07003700547588</v>
      </c>
      <c r="D89" s="151">
        <f t="shared" ca="1" si="9"/>
        <v>6.347932415477664E-2</v>
      </c>
      <c r="E89" s="151">
        <f t="shared" si="6"/>
        <v>6.2636558692131361E-2</v>
      </c>
      <c r="F89" s="151">
        <f t="shared" si="10"/>
        <v>7.0205522829313693E-2</v>
      </c>
      <c r="G89" s="151">
        <v>1.8788879673581116E-2</v>
      </c>
      <c r="H89" s="508">
        <v>4.2500000000000003E-2</v>
      </c>
      <c r="I89" s="155">
        <v>4.2500000000000003E-2</v>
      </c>
      <c r="J89" s="149">
        <v>2.5975000000000001</v>
      </c>
      <c r="K89" s="149">
        <v>2.6120000000000001</v>
      </c>
      <c r="L89" s="73">
        <v>76.31</v>
      </c>
      <c r="M89" s="54">
        <f t="shared" si="7"/>
        <v>1.1398277004638802E-2</v>
      </c>
      <c r="N89" s="155">
        <f t="shared" si="8"/>
        <v>3.738444806960306E-2</v>
      </c>
      <c r="HK89" s="14">
        <v>13</v>
      </c>
    </row>
    <row r="90" spans="1:219" s="135" customFormat="1" ht="15.75" customHeight="1">
      <c r="A90" s="56">
        <v>41244</v>
      </c>
      <c r="B90" s="56" t="s">
        <v>55</v>
      </c>
      <c r="C90" s="154">
        <v>141.28251997618966</v>
      </c>
      <c r="D90" s="153">
        <f t="shared" ca="1" si="9"/>
        <v>6.1397875105325461E-2</v>
      </c>
      <c r="E90" s="153">
        <f t="shared" ref="E90:E121" si="11">AVERAGE(C87:C90)/AVERAGE(C83:C86)-1</f>
        <v>6.1397875105325461E-2</v>
      </c>
      <c r="F90" s="153">
        <f t="shared" si="10"/>
        <v>5.5574666313845444E-2</v>
      </c>
      <c r="G90" s="153">
        <v>1.9737751905344325E-3</v>
      </c>
      <c r="H90" s="509">
        <v>4.2500000000000003E-2</v>
      </c>
      <c r="I90" s="518">
        <v>4.2500000000000003E-2</v>
      </c>
      <c r="J90" s="147">
        <v>2.5514999999999999</v>
      </c>
      <c r="K90" s="147">
        <v>2.57375</v>
      </c>
      <c r="L90" s="147">
        <v>76.28</v>
      </c>
      <c r="M90" s="60">
        <f t="shared" si="7"/>
        <v>-3.9313327217926908E-4</v>
      </c>
      <c r="N90" s="146">
        <f t="shared" si="8"/>
        <v>2.6510563854124536E-2</v>
      </c>
      <c r="HK90" s="135">
        <v>14</v>
      </c>
    </row>
    <row r="91" spans="1:219" ht="15.75" customHeight="1">
      <c r="A91" s="48">
        <v>41334</v>
      </c>
      <c r="B91" s="48" t="s">
        <v>56</v>
      </c>
      <c r="C91" s="152">
        <v>132.33350869588136</v>
      </c>
      <c r="D91" s="151">
        <f t="shared" ca="1" si="9"/>
        <v>4.978485877560801E-2</v>
      </c>
      <c r="E91" s="151">
        <f t="shared" si="11"/>
        <v>5.862561290118129E-2</v>
      </c>
      <c r="F91" s="151">
        <f t="shared" si="10"/>
        <v>4.978485877560801E-2</v>
      </c>
      <c r="G91" s="151">
        <v>2.6350072780542799E-2</v>
      </c>
      <c r="H91" s="508">
        <v>4.2500000000000003E-2</v>
      </c>
      <c r="I91" s="155">
        <v>4.2500000000000003E-2</v>
      </c>
      <c r="J91" s="149">
        <v>2.5895000000000001</v>
      </c>
      <c r="K91" s="149">
        <v>2.5825</v>
      </c>
      <c r="L91" s="73">
        <v>76.989999999999995</v>
      </c>
      <c r="M91" s="54">
        <f t="shared" si="7"/>
        <v>9.3078133193496004E-3</v>
      </c>
      <c r="N91" s="151">
        <f t="shared" si="8"/>
        <v>2.584943371085946E-2</v>
      </c>
      <c r="HK91" s="14">
        <v>15</v>
      </c>
    </row>
    <row r="92" spans="1:219" ht="15.75" customHeight="1">
      <c r="A92" s="48">
        <v>41426</v>
      </c>
      <c r="B92" s="48" t="s">
        <v>57</v>
      </c>
      <c r="C92" s="152">
        <v>143.55698127928233</v>
      </c>
      <c r="D92" s="151">
        <f t="shared" ca="1" si="9"/>
        <v>5.6437137494142364E-2</v>
      </c>
      <c r="E92" s="151">
        <f t="shared" si="11"/>
        <v>5.9587730000873362E-2</v>
      </c>
      <c r="F92" s="151">
        <f t="shared" si="10"/>
        <v>6.2644450152190556E-2</v>
      </c>
      <c r="G92" s="151">
        <v>1.0172166211219746E-2</v>
      </c>
      <c r="H92" s="508">
        <v>4.2500000000000003E-2</v>
      </c>
      <c r="I92" s="155">
        <v>4.2500000000000003E-2</v>
      </c>
      <c r="J92" s="149">
        <v>2.7805</v>
      </c>
      <c r="K92" s="149">
        <v>2.7117499999999999</v>
      </c>
      <c r="L92" s="73">
        <v>77.540000000000006</v>
      </c>
      <c r="M92" s="54">
        <f t="shared" si="7"/>
        <v>7.1437849071309678E-3</v>
      </c>
      <c r="N92" s="155">
        <f t="shared" si="8"/>
        <v>2.7700463883366444E-2</v>
      </c>
      <c r="HK92" s="14">
        <v>16</v>
      </c>
    </row>
    <row r="93" spans="1:219" ht="15.75" customHeight="1">
      <c r="A93" s="48">
        <v>41518</v>
      </c>
      <c r="B93" s="48" t="s">
        <v>58</v>
      </c>
      <c r="C93" s="152">
        <v>144.23427866110302</v>
      </c>
      <c r="D93" s="151">
        <f t="shared" ca="1" si="9"/>
        <v>5.5001759583156229E-2</v>
      </c>
      <c r="E93" s="151">
        <f t="shared" si="11"/>
        <v>5.5145877460919701E-2</v>
      </c>
      <c r="F93" s="151">
        <f t="shared" si="10"/>
        <v>5.2267014820612578E-2</v>
      </c>
      <c r="G93" s="151">
        <v>1.3178487891966295E-2</v>
      </c>
      <c r="H93" s="508">
        <v>4.2500000000000003E-2</v>
      </c>
      <c r="I93" s="155">
        <v>4.2500000000000003E-2</v>
      </c>
      <c r="J93" s="149">
        <v>2.7814999999999999</v>
      </c>
      <c r="K93" s="149">
        <v>2.7880000000000003</v>
      </c>
      <c r="L93" s="73">
        <v>78.47</v>
      </c>
      <c r="M93" s="54">
        <f t="shared" si="7"/>
        <v>1.1993809646633879E-2</v>
      </c>
      <c r="N93" s="155">
        <f t="shared" si="8"/>
        <v>2.8305595596907374E-2</v>
      </c>
      <c r="HK93" s="14">
        <v>17</v>
      </c>
    </row>
    <row r="94" spans="1:219" s="135" customFormat="1" ht="15.75" customHeight="1">
      <c r="A94" s="56">
        <v>41609</v>
      </c>
      <c r="B94" s="56" t="s">
        <v>59</v>
      </c>
      <c r="C94" s="154">
        <v>150.95191211502785</v>
      </c>
      <c r="D94" s="153">
        <f t="shared" ca="1" si="9"/>
        <v>5.8520924567698529E-2</v>
      </c>
      <c r="E94" s="153">
        <f t="shared" si="11"/>
        <v>5.8520924567698529E-2</v>
      </c>
      <c r="F94" s="153">
        <f t="shared" si="10"/>
        <v>6.8440116586735433E-2</v>
      </c>
      <c r="G94" s="153">
        <v>1.5063133875216739E-2</v>
      </c>
      <c r="H94" s="509">
        <v>0.04</v>
      </c>
      <c r="I94" s="518">
        <v>4.1250000000000002E-2</v>
      </c>
      <c r="J94" s="147">
        <v>2.7989999999999999</v>
      </c>
      <c r="K94" s="147">
        <v>2.7865000000000002</v>
      </c>
      <c r="L94" s="147">
        <v>78.459999999999994</v>
      </c>
      <c r="M94" s="60">
        <f t="shared" si="7"/>
        <v>-1.2743723716079902E-4</v>
      </c>
      <c r="N94" s="146">
        <f t="shared" si="8"/>
        <v>2.8578919769270961E-2</v>
      </c>
      <c r="HK94" s="135">
        <v>18</v>
      </c>
    </row>
    <row r="95" spans="1:219" ht="15.75" customHeight="1">
      <c r="A95" s="48">
        <v>41699</v>
      </c>
      <c r="B95" s="48" t="s">
        <v>60</v>
      </c>
      <c r="C95" s="152">
        <v>138.89094475560114</v>
      </c>
      <c r="D95" s="151">
        <f t="shared" ca="1" si="9"/>
        <v>4.9552347884839643E-2</v>
      </c>
      <c r="E95" s="151">
        <f t="shared" si="11"/>
        <v>5.8364094946924183E-2</v>
      </c>
      <c r="F95" s="151">
        <f t="shared" si="10"/>
        <v>4.9552347884839643E-2</v>
      </c>
      <c r="G95" s="151">
        <v>4.3201514099522331E-3</v>
      </c>
      <c r="H95" s="508">
        <v>0.04</v>
      </c>
      <c r="I95" s="151">
        <v>0.04</v>
      </c>
      <c r="J95" s="149">
        <v>2.8085</v>
      </c>
      <c r="K95" s="149">
        <v>2.8155000000000001</v>
      </c>
      <c r="L95" s="73">
        <v>79.599999999999994</v>
      </c>
      <c r="M95" s="54">
        <f t="shared" si="7"/>
        <v>1.4529696660718905E-2</v>
      </c>
      <c r="N95" s="151">
        <f t="shared" si="8"/>
        <v>3.3900506559293442E-2</v>
      </c>
      <c r="HK95" s="14">
        <v>19</v>
      </c>
    </row>
    <row r="96" spans="1:219" ht="15.75" customHeight="1">
      <c r="A96" s="48">
        <v>41791</v>
      </c>
      <c r="B96" s="48" t="s">
        <v>61</v>
      </c>
      <c r="C96" s="152">
        <v>146.36959120734457</v>
      </c>
      <c r="D96" s="151">
        <f t="shared" ca="1" si="9"/>
        <v>3.3962917636724432E-2</v>
      </c>
      <c r="E96" s="151">
        <f t="shared" si="11"/>
        <v>4.7278319369315147E-2</v>
      </c>
      <c r="F96" s="151">
        <f t="shared" si="10"/>
        <v>1.9592289437951216E-2</v>
      </c>
      <c r="G96" s="151">
        <v>-5.8680375045847555E-3</v>
      </c>
      <c r="H96" s="508">
        <v>0.04</v>
      </c>
      <c r="I96" s="151">
        <v>0.04</v>
      </c>
      <c r="J96" s="149">
        <v>2.7985000000000002</v>
      </c>
      <c r="K96" s="149">
        <v>2.8029999999999999</v>
      </c>
      <c r="L96" s="73">
        <v>80.22</v>
      </c>
      <c r="M96" s="54">
        <f t="shared" si="7"/>
        <v>7.7889447236181297E-3</v>
      </c>
      <c r="N96" s="151">
        <f t="shared" si="8"/>
        <v>3.4562806293525927E-2</v>
      </c>
      <c r="HK96" s="14">
        <v>20</v>
      </c>
    </row>
    <row r="97" spans="1:219" ht="15.75" customHeight="1">
      <c r="A97" s="48">
        <v>41883</v>
      </c>
      <c r="B97" s="48" t="s">
        <v>62</v>
      </c>
      <c r="C97" s="152">
        <v>146.86372768873889</v>
      </c>
      <c r="D97" s="151">
        <f t="shared" ca="1" si="9"/>
        <v>2.8561741442592048E-2</v>
      </c>
      <c r="E97" s="151">
        <f t="shared" si="11"/>
        <v>3.8597445373058425E-2</v>
      </c>
      <c r="F97" s="151">
        <f t="shared" si="10"/>
        <v>1.8230403008525409E-2</v>
      </c>
      <c r="G97" s="151">
        <v>5.1200507875761581E-3</v>
      </c>
      <c r="H97" s="508">
        <v>3.5000000000000003E-2</v>
      </c>
      <c r="I97" s="155">
        <v>3.6249999999999998E-2</v>
      </c>
      <c r="J97" s="149">
        <v>2.8904000000000001</v>
      </c>
      <c r="K97" s="149">
        <v>2.8457499999999998</v>
      </c>
      <c r="L97" s="73">
        <v>80.62</v>
      </c>
      <c r="M97" s="54">
        <f t="shared" si="7"/>
        <v>4.9862877088009405E-3</v>
      </c>
      <c r="N97" s="155">
        <f t="shared" si="8"/>
        <v>2.739900598955014E-2</v>
      </c>
      <c r="HK97" s="14">
        <v>21</v>
      </c>
    </row>
    <row r="98" spans="1:219" s="135" customFormat="1" ht="15.75" customHeight="1">
      <c r="A98" s="56">
        <v>41974</v>
      </c>
      <c r="B98" s="56" t="s">
        <v>63</v>
      </c>
      <c r="C98" s="154">
        <v>152.56534765183724</v>
      </c>
      <c r="D98" s="153">
        <f t="shared" ca="1" si="9"/>
        <v>2.383730768750425E-2</v>
      </c>
      <c r="E98" s="153">
        <f t="shared" si="11"/>
        <v>2.383730768750425E-2</v>
      </c>
      <c r="F98" s="153">
        <f t="shared" si="10"/>
        <v>1.0688407415335943E-2</v>
      </c>
      <c r="G98" s="153">
        <v>5.6754508498468859E-3</v>
      </c>
      <c r="H98" s="509">
        <v>3.5000000000000003E-2</v>
      </c>
      <c r="I98" s="518">
        <v>3.5000000000000003E-2</v>
      </c>
      <c r="J98" s="147">
        <v>2.9794999999999998</v>
      </c>
      <c r="K98" s="147">
        <v>2.9504999999999999</v>
      </c>
      <c r="L98" s="147">
        <v>80.989999999999995</v>
      </c>
      <c r="M98" s="60">
        <f t="shared" si="7"/>
        <v>4.5894319027535158E-3</v>
      </c>
      <c r="N98" s="146">
        <f t="shared" si="8"/>
        <v>3.2245730308437359E-2</v>
      </c>
      <c r="HK98" s="135">
        <v>22</v>
      </c>
    </row>
    <row r="99" spans="1:219" ht="15.75" customHeight="1">
      <c r="A99" s="48">
        <v>42064</v>
      </c>
      <c r="B99" s="48" t="s">
        <v>64</v>
      </c>
      <c r="C99" s="152">
        <v>141.57259667393404</v>
      </c>
      <c r="D99" s="151">
        <f t="shared" ca="1" si="9"/>
        <v>1.9307608016142952E-2</v>
      </c>
      <c r="E99" s="151">
        <f t="shared" si="11"/>
        <v>1.6856944781234562E-2</v>
      </c>
      <c r="F99" s="151">
        <f t="shared" si="10"/>
        <v>1.9307608016142952E-2</v>
      </c>
      <c r="G99" s="151">
        <v>1.4212717466244529E-2</v>
      </c>
      <c r="H99" s="508">
        <v>3.2500000000000001E-2</v>
      </c>
      <c r="I99" s="151">
        <v>3.2500000000000001E-2</v>
      </c>
      <c r="J99" s="149">
        <v>3.0964999999999998</v>
      </c>
      <c r="K99" s="149">
        <v>3.07775</v>
      </c>
      <c r="L99" s="73">
        <v>82</v>
      </c>
      <c r="M99" s="54">
        <f t="shared" si="7"/>
        <v>1.2470675392023844E-2</v>
      </c>
      <c r="N99" s="151">
        <f t="shared" si="8"/>
        <v>3.0150753768844352E-2</v>
      </c>
      <c r="HK99" s="14">
        <v>23</v>
      </c>
    </row>
    <row r="100" spans="1:219" ht="15.75" customHeight="1">
      <c r="A100" s="48">
        <v>42156</v>
      </c>
      <c r="B100" s="48" t="s">
        <v>65</v>
      </c>
      <c r="C100" s="152">
        <v>151.01846052129386</v>
      </c>
      <c r="D100" s="151">
        <f t="shared" ca="1" si="9"/>
        <v>2.5697635347759373E-2</v>
      </c>
      <c r="E100" s="151">
        <f t="shared" si="11"/>
        <v>1.9938790699615572E-2</v>
      </c>
      <c r="F100" s="151">
        <f t="shared" si="10"/>
        <v>3.1761168939549611E-2</v>
      </c>
      <c r="G100" s="151">
        <v>8.5402368661302575E-3</v>
      </c>
      <c r="H100" s="508">
        <v>3.2500000000000001E-2</v>
      </c>
      <c r="I100" s="151">
        <v>3.2500000000000001E-2</v>
      </c>
      <c r="J100" s="149">
        <v>3.1795</v>
      </c>
      <c r="K100" s="149">
        <v>3.1550000000000002</v>
      </c>
      <c r="L100" s="73">
        <v>83.06</v>
      </c>
      <c r="M100" s="54">
        <f t="shared" ref="M100:M131" si="12">L100/L99-1</f>
        <v>1.2926829268292694E-2</v>
      </c>
      <c r="N100" s="151">
        <f t="shared" si="8"/>
        <v>3.5402642732485612E-2</v>
      </c>
      <c r="HK100" s="14">
        <v>24</v>
      </c>
    </row>
    <row r="101" spans="1:219" ht="15.75" customHeight="1">
      <c r="A101" s="48">
        <v>42248</v>
      </c>
      <c r="B101" s="48" t="s">
        <v>66</v>
      </c>
      <c r="C101" s="152">
        <v>151.49845126458945</v>
      </c>
      <c r="D101" s="151">
        <f t="shared" ca="1" si="9"/>
        <v>2.7689361173612204E-2</v>
      </c>
      <c r="E101" s="151">
        <f t="shared" si="11"/>
        <v>2.3288004053821698E-2</v>
      </c>
      <c r="F101" s="151">
        <f t="shared" si="10"/>
        <v>3.1557986773107949E-2</v>
      </c>
      <c r="G101" s="151">
        <v>2.6268695612563508E-3</v>
      </c>
      <c r="H101" s="508">
        <v>3.5000000000000003E-2</v>
      </c>
      <c r="I101" s="155">
        <v>3.3750000000000002E-2</v>
      </c>
      <c r="J101" s="149">
        <v>3.2334999999999998</v>
      </c>
      <c r="K101" s="149">
        <v>3.21225</v>
      </c>
      <c r="L101" s="73">
        <v>83.77</v>
      </c>
      <c r="M101" s="54">
        <f t="shared" si="12"/>
        <v>8.5480375632072114E-3</v>
      </c>
      <c r="N101" s="155">
        <f t="shared" si="8"/>
        <v>3.907219052344324E-2</v>
      </c>
      <c r="HK101" s="14">
        <v>25</v>
      </c>
    </row>
    <row r="102" spans="1:219" s="135" customFormat="1" ht="15.75" customHeight="1">
      <c r="A102" s="56">
        <v>42339</v>
      </c>
      <c r="B102" s="56" t="s">
        <v>67</v>
      </c>
      <c r="C102" s="154">
        <v>159.60889464171191</v>
      </c>
      <c r="D102" s="153">
        <f t="shared" ca="1" si="9"/>
        <v>3.251091079868651E-2</v>
      </c>
      <c r="E102" s="153">
        <f t="shared" si="11"/>
        <v>3.251091079868651E-2</v>
      </c>
      <c r="F102" s="153">
        <f t="shared" si="10"/>
        <v>4.6167410216561455E-2</v>
      </c>
      <c r="G102" s="153">
        <v>1.828090081677014E-2</v>
      </c>
      <c r="H102" s="509">
        <v>3.7499999999999999E-2</v>
      </c>
      <c r="I102" s="518">
        <v>3.6249999999999998E-2</v>
      </c>
      <c r="J102" s="147">
        <v>3.4140000000000001</v>
      </c>
      <c r="K102" s="147">
        <v>3.3505000000000003</v>
      </c>
      <c r="L102" s="147">
        <v>84.56</v>
      </c>
      <c r="M102" s="60">
        <f t="shared" si="12"/>
        <v>9.4305837411960969E-3</v>
      </c>
      <c r="N102" s="146">
        <f t="shared" si="8"/>
        <v>4.4079515989628337E-2</v>
      </c>
      <c r="HK102" s="135">
        <v>26</v>
      </c>
    </row>
    <row r="103" spans="1:219" ht="15.75" customHeight="1">
      <c r="A103" s="48">
        <v>42430</v>
      </c>
      <c r="B103" s="48" t="s">
        <v>68</v>
      </c>
      <c r="C103" s="152">
        <v>147.91346147486993</v>
      </c>
      <c r="D103" s="151">
        <f t="shared" ca="1" si="9"/>
        <v>4.4788786459430296E-2</v>
      </c>
      <c r="E103" s="151">
        <f t="shared" si="11"/>
        <v>3.8592294345950018E-2</v>
      </c>
      <c r="F103" s="151">
        <f t="shared" si="10"/>
        <v>4.4788786459430296E-2</v>
      </c>
      <c r="G103" s="151">
        <v>1.4996380764891626E-2</v>
      </c>
      <c r="H103" s="520">
        <v>4.2500000000000003E-2</v>
      </c>
      <c r="I103" s="55">
        <v>4.1250000000000002E-2</v>
      </c>
      <c r="J103" s="149">
        <v>3.3130000000000002</v>
      </c>
      <c r="K103" s="149">
        <v>3.3927500000000004</v>
      </c>
      <c r="L103" s="73">
        <v>85.53</v>
      </c>
      <c r="M103" s="54">
        <f t="shared" si="12"/>
        <v>1.1471144749290341E-2</v>
      </c>
      <c r="N103" s="54">
        <f t="shared" ref="N103:N134" si="13">L103/L99-1</f>
        <v>4.3048780487804805E-2</v>
      </c>
      <c r="HK103" s="14">
        <v>27</v>
      </c>
    </row>
    <row r="104" spans="1:219" ht="15.75" customHeight="1">
      <c r="A104" s="48">
        <v>42522</v>
      </c>
      <c r="B104" s="48" t="s">
        <v>69</v>
      </c>
      <c r="C104" s="152">
        <v>156.6593079487721</v>
      </c>
      <c r="D104" s="151">
        <f t="shared" ca="1" si="9"/>
        <v>4.0950370606916753E-2</v>
      </c>
      <c r="E104" s="151">
        <f t="shared" si="11"/>
        <v>3.9964828041905376E-2</v>
      </c>
      <c r="F104" s="151">
        <f t="shared" si="10"/>
        <v>3.735203900242956E-2</v>
      </c>
      <c r="G104" s="151">
        <v>-4.583928961389927E-3</v>
      </c>
      <c r="H104" s="508">
        <v>4.2500000000000003E-2</v>
      </c>
      <c r="I104" s="151">
        <v>4.2500000000000003E-2</v>
      </c>
      <c r="J104" s="149">
        <v>3.2854999999999999</v>
      </c>
      <c r="K104" s="149">
        <v>3.2865000000000002</v>
      </c>
      <c r="L104" s="73">
        <v>85.84</v>
      </c>
      <c r="M104" s="54">
        <f t="shared" si="12"/>
        <v>3.6244592540628506E-3</v>
      </c>
      <c r="N104" s="151">
        <f t="shared" si="13"/>
        <v>3.3469780881290712E-2</v>
      </c>
      <c r="HK104" s="14">
        <v>28</v>
      </c>
    </row>
    <row r="105" spans="1:219" ht="15.75" customHeight="1">
      <c r="A105" s="48">
        <v>42614</v>
      </c>
      <c r="B105" s="48" t="s">
        <v>70</v>
      </c>
      <c r="C105" s="152">
        <v>158.48516699252096</v>
      </c>
      <c r="D105" s="151">
        <f t="shared" ca="1" si="9"/>
        <v>4.2713073817329139E-2</v>
      </c>
      <c r="E105" s="151">
        <f t="shared" si="11"/>
        <v>4.359635169273246E-2</v>
      </c>
      <c r="F105" s="151">
        <f t="shared" si="10"/>
        <v>4.6117406941205807E-2</v>
      </c>
      <c r="G105" s="151">
        <v>1.728170716841948E-2</v>
      </c>
      <c r="H105" s="508">
        <v>4.2500000000000003E-2</v>
      </c>
      <c r="I105" s="155">
        <v>4.2500000000000003E-2</v>
      </c>
      <c r="J105" s="149">
        <v>3.3835000000000002</v>
      </c>
      <c r="K105" s="149">
        <v>3.36775</v>
      </c>
      <c r="L105" s="73">
        <v>86.39</v>
      </c>
      <c r="M105" s="54">
        <f t="shared" si="12"/>
        <v>6.4072693383037116E-3</v>
      </c>
      <c r="N105" s="155">
        <f t="shared" si="13"/>
        <v>3.127611316700496E-2</v>
      </c>
      <c r="HK105" s="14">
        <v>29</v>
      </c>
    </row>
    <row r="106" spans="1:219" s="135" customFormat="1" ht="15.75" customHeight="1">
      <c r="A106" s="56">
        <v>42705</v>
      </c>
      <c r="B106" s="56" t="s">
        <v>71</v>
      </c>
      <c r="C106" s="154">
        <v>164.50871052715948</v>
      </c>
      <c r="D106" s="153">
        <f t="shared" ca="1" si="9"/>
        <v>3.9536701967685994E-2</v>
      </c>
      <c r="E106" s="153">
        <f t="shared" si="11"/>
        <v>3.9536701967685994E-2</v>
      </c>
      <c r="F106" s="153">
        <f t="shared" si="10"/>
        <v>3.0698889911158211E-2</v>
      </c>
      <c r="G106" s="153">
        <v>1.6950783935498759E-3</v>
      </c>
      <c r="H106" s="509">
        <v>4.2500000000000003E-2</v>
      </c>
      <c r="I106" s="518">
        <v>4.2500000000000003E-2</v>
      </c>
      <c r="J106" s="147">
        <v>3.3559999999999999</v>
      </c>
      <c r="K106" s="147">
        <v>3.35975</v>
      </c>
      <c r="L106" s="147">
        <v>87.29</v>
      </c>
      <c r="M106" s="60">
        <f t="shared" si="12"/>
        <v>1.0417872438939657E-2</v>
      </c>
      <c r="N106" s="146">
        <f t="shared" si="13"/>
        <v>3.22847682119205E-2</v>
      </c>
      <c r="HK106" s="135">
        <v>30</v>
      </c>
    </row>
    <row r="107" spans="1:219" ht="15.75" customHeight="1">
      <c r="A107" s="48">
        <v>42795</v>
      </c>
      <c r="B107" s="48" t="s">
        <v>72</v>
      </c>
      <c r="C107" s="152">
        <v>151.29184370351305</v>
      </c>
      <c r="D107" s="151">
        <f t="shared" ca="1" si="9"/>
        <v>2.2840262102966857E-2</v>
      </c>
      <c r="E107" s="151">
        <f t="shared" si="11"/>
        <v>3.4269533732446567E-2</v>
      </c>
      <c r="F107" s="151">
        <f t="shared" si="10"/>
        <v>2.2840262102966857E-2</v>
      </c>
      <c r="G107" s="151">
        <v>8.2467736042053374E-3</v>
      </c>
      <c r="H107" s="520">
        <v>4.2500000000000003E-2</v>
      </c>
      <c r="I107" s="55">
        <v>4.2500000000000003E-2</v>
      </c>
      <c r="J107" s="149">
        <v>3.2484999999999999</v>
      </c>
      <c r="K107" s="149">
        <v>3.26</v>
      </c>
      <c r="L107" s="73">
        <v>88.93</v>
      </c>
      <c r="M107" s="54">
        <f t="shared" si="12"/>
        <v>1.8787948218581763E-2</v>
      </c>
      <c r="N107" s="54">
        <f t="shared" si="13"/>
        <v>3.9752133754238361E-2</v>
      </c>
      <c r="HK107" s="14">
        <v>31</v>
      </c>
    </row>
    <row r="108" spans="1:219" ht="15.75" customHeight="1">
      <c r="A108" s="48">
        <v>42887</v>
      </c>
      <c r="B108" s="48" t="s">
        <v>73</v>
      </c>
      <c r="C108" s="152">
        <v>160.80791461109627</v>
      </c>
      <c r="D108" s="151">
        <f t="shared" ca="1" si="9"/>
        <v>2.4713269361574586E-2</v>
      </c>
      <c r="E108" s="151">
        <f t="shared" si="11"/>
        <v>3.1531829631922914E-2</v>
      </c>
      <c r="F108" s="151">
        <f t="shared" si="10"/>
        <v>2.6481711917690554E-2</v>
      </c>
      <c r="G108" s="151">
        <v>5.6536039646659653E-3</v>
      </c>
      <c r="H108" s="508">
        <v>0.04</v>
      </c>
      <c r="I108" s="151">
        <v>4.1250000000000002E-2</v>
      </c>
      <c r="J108" s="149">
        <v>3.2450000000000001</v>
      </c>
      <c r="K108" s="149">
        <v>3.2443999999999997</v>
      </c>
      <c r="L108" s="73">
        <v>88.18</v>
      </c>
      <c r="M108" s="54">
        <f t="shared" si="12"/>
        <v>-8.4335994602496855E-3</v>
      </c>
      <c r="N108" s="54">
        <f t="shared" si="13"/>
        <v>2.7260018639329031E-2</v>
      </c>
      <c r="HK108" s="14">
        <v>32</v>
      </c>
    </row>
    <row r="109" spans="1:219" ht="15.75" customHeight="1">
      <c r="A109" s="48">
        <v>42979</v>
      </c>
      <c r="B109" s="48" t="s">
        <v>74</v>
      </c>
      <c r="C109" s="152">
        <v>162.9457657466119</v>
      </c>
      <c r="D109" s="151">
        <f t="shared" ca="1" si="9"/>
        <v>2.5887878605075132E-2</v>
      </c>
      <c r="E109" s="151">
        <f t="shared" si="11"/>
        <v>2.7121090586783136E-2</v>
      </c>
      <c r="F109" s="151">
        <f t="shared" si="10"/>
        <v>2.8145212821723886E-2</v>
      </c>
      <c r="G109" s="151">
        <v>1.2050540321999259E-2</v>
      </c>
      <c r="H109" s="508">
        <v>3.5000000000000003E-2</v>
      </c>
      <c r="I109" s="151">
        <v>3.6249999999999998E-2</v>
      </c>
      <c r="J109" s="149">
        <v>3.2654999999999998</v>
      </c>
      <c r="K109" s="149">
        <v>3.2527499999999998</v>
      </c>
      <c r="L109" s="73">
        <v>88.94</v>
      </c>
      <c r="M109" s="54">
        <f t="shared" si="12"/>
        <v>8.6187344068948679E-3</v>
      </c>
      <c r="N109" s="54">
        <f t="shared" si="13"/>
        <v>2.9517305243662362E-2</v>
      </c>
      <c r="HK109" s="14">
        <v>33</v>
      </c>
    </row>
    <row r="110" spans="1:219" s="135" customFormat="1" ht="15.75" customHeight="1">
      <c r="A110" s="56">
        <v>43070</v>
      </c>
      <c r="B110" s="56" t="s">
        <v>75</v>
      </c>
      <c r="C110" s="154">
        <v>168.32808612619732</v>
      </c>
      <c r="D110" s="153">
        <f t="shared" ca="1" si="9"/>
        <v>2.5187704479017192E-2</v>
      </c>
      <c r="E110" s="153">
        <f t="shared" si="11"/>
        <v>2.5187704479017192E-2</v>
      </c>
      <c r="F110" s="153">
        <f t="shared" si="10"/>
        <v>2.3216859379657562E-2</v>
      </c>
      <c r="G110" s="153">
        <v>-2.7046211571615242E-3</v>
      </c>
      <c r="H110" s="509">
        <v>3.2500000000000001E-2</v>
      </c>
      <c r="I110" s="518">
        <v>3.3750000000000002E-2</v>
      </c>
      <c r="J110" s="147">
        <v>3.2374000000000001</v>
      </c>
      <c r="K110" s="147">
        <v>3.2439499999999999</v>
      </c>
      <c r="L110" s="147">
        <v>88.48</v>
      </c>
      <c r="M110" s="60">
        <f t="shared" si="12"/>
        <v>-5.1720260850010025E-3</v>
      </c>
      <c r="N110" s="146">
        <f t="shared" si="13"/>
        <v>1.3632718524458687E-2</v>
      </c>
      <c r="HK110" s="135">
        <v>34</v>
      </c>
    </row>
    <row r="111" spans="1:219" ht="15.75" customHeight="1">
      <c r="A111" s="48">
        <v>43160</v>
      </c>
      <c r="B111" s="48" t="s">
        <v>76</v>
      </c>
      <c r="C111" s="152">
        <v>156.08362626524823</v>
      </c>
      <c r="D111" s="151">
        <f t="shared" ca="1" si="9"/>
        <v>3.167244475601505E-2</v>
      </c>
      <c r="E111" s="151">
        <f t="shared" si="11"/>
        <v>2.7292969721605775E-2</v>
      </c>
      <c r="F111" s="151">
        <f t="shared" si="10"/>
        <v>3.167244475601505E-2</v>
      </c>
      <c r="G111" s="151">
        <v>2.2697402821954427E-2</v>
      </c>
      <c r="H111" s="520">
        <v>2.75E-2</v>
      </c>
      <c r="I111" s="55">
        <v>2.8750000000000001E-2</v>
      </c>
      <c r="J111" s="149">
        <v>3.2298</v>
      </c>
      <c r="K111" s="149">
        <v>3.2229000000000001</v>
      </c>
      <c r="L111" s="73">
        <v>89.25</v>
      </c>
      <c r="M111" s="54">
        <f t="shared" si="12"/>
        <v>8.7025316455695556E-3</v>
      </c>
      <c r="N111" s="54">
        <f t="shared" si="13"/>
        <v>3.5983357697064733E-3</v>
      </c>
      <c r="HK111" s="14">
        <v>35</v>
      </c>
    </row>
    <row r="112" spans="1:219" ht="15.75" customHeight="1">
      <c r="A112" s="48">
        <v>43252</v>
      </c>
      <c r="B112" s="48" t="s">
        <v>77</v>
      </c>
      <c r="C112" s="152">
        <v>169.8083852334959</v>
      </c>
      <c r="D112" s="151">
        <f t="shared" ca="1" si="9"/>
        <v>4.4191809883529887E-2</v>
      </c>
      <c r="E112" s="151">
        <f t="shared" si="11"/>
        <v>3.4754288646379417E-2</v>
      </c>
      <c r="F112" s="151">
        <f t="shared" si="10"/>
        <v>5.5970321138525403E-2</v>
      </c>
      <c r="G112" s="151">
        <v>1.8930741129251416E-2</v>
      </c>
      <c r="H112" s="508">
        <v>2.75E-2</v>
      </c>
      <c r="I112" s="151">
        <v>2.75E-2</v>
      </c>
      <c r="J112" s="149">
        <v>3.2765</v>
      </c>
      <c r="K112" s="149">
        <v>3.2645</v>
      </c>
      <c r="L112" s="73">
        <v>89.44</v>
      </c>
      <c r="M112" s="54">
        <f t="shared" si="12"/>
        <v>2.1288515406161501E-3</v>
      </c>
      <c r="N112" s="54">
        <f t="shared" si="13"/>
        <v>1.4288954411431076E-2</v>
      </c>
      <c r="HK112" s="14">
        <v>36</v>
      </c>
    </row>
    <row r="113" spans="1:219" ht="15.75" customHeight="1">
      <c r="A113" s="48">
        <v>43344</v>
      </c>
      <c r="B113" s="48" t="s">
        <v>78</v>
      </c>
      <c r="C113" s="152">
        <v>166.91992010287871</v>
      </c>
      <c r="D113" s="151">
        <f t="shared" ca="1" si="9"/>
        <v>3.7399378881658674E-2</v>
      </c>
      <c r="E113" s="151">
        <f t="shared" si="11"/>
        <v>3.375129421718559E-2</v>
      </c>
      <c r="F113" s="151">
        <f t="shared" si="10"/>
        <v>2.4389430053965322E-2</v>
      </c>
      <c r="G113" s="151">
        <v>-1.5332894312648504E-2</v>
      </c>
      <c r="H113" s="508">
        <v>2.75E-2</v>
      </c>
      <c r="I113" s="151">
        <v>2.75E-2</v>
      </c>
      <c r="J113" s="149">
        <v>3.3039999999999998</v>
      </c>
      <c r="K113" s="149">
        <v>3.2878499999999997</v>
      </c>
      <c r="L113" s="73">
        <v>90.07</v>
      </c>
      <c r="M113" s="54">
        <f t="shared" si="12"/>
        <v>7.0438282647584671E-3</v>
      </c>
      <c r="N113" s="54">
        <f t="shared" si="13"/>
        <v>1.2705194513154883E-2</v>
      </c>
      <c r="HK113" s="14">
        <v>37</v>
      </c>
    </row>
    <row r="114" spans="1:219" s="135" customFormat="1" ht="15.75" customHeight="1">
      <c r="A114" s="56">
        <v>43435</v>
      </c>
      <c r="B114" s="56" t="s">
        <v>79</v>
      </c>
      <c r="C114" s="154">
        <v>176.09957469872035</v>
      </c>
      <c r="D114" s="153">
        <f t="shared" ca="1" si="9"/>
        <v>3.9693726488852166E-2</v>
      </c>
      <c r="E114" s="153">
        <f t="shared" si="11"/>
        <v>3.9693726488852166E-2</v>
      </c>
      <c r="F114" s="153">
        <f t="shared" si="10"/>
        <v>4.6168697995512487E-2</v>
      </c>
      <c r="G114" s="153">
        <v>1.6658583491367285E-2</v>
      </c>
      <c r="H114" s="509">
        <v>2.75E-2</v>
      </c>
      <c r="I114" s="518">
        <v>2.75E-2</v>
      </c>
      <c r="J114" s="147">
        <v>3.3685</v>
      </c>
      <c r="K114" s="147">
        <v>3.37</v>
      </c>
      <c r="L114" s="147">
        <v>90.42</v>
      </c>
      <c r="M114" s="60">
        <f t="shared" si="12"/>
        <v>3.8858665482404131E-3</v>
      </c>
      <c r="N114" s="146">
        <f t="shared" si="13"/>
        <v>2.192585895117527E-2</v>
      </c>
      <c r="HK114" s="135">
        <v>38</v>
      </c>
    </row>
    <row r="115" spans="1:219" ht="15.75" customHeight="1" thickBot="1">
      <c r="A115" s="48">
        <v>43525</v>
      </c>
      <c r="B115" s="48" t="s">
        <v>80</v>
      </c>
      <c r="C115" s="152">
        <v>159.82679441938862</v>
      </c>
      <c r="D115" s="151">
        <f t="shared" ca="1" si="9"/>
        <v>2.3981811825535493E-2</v>
      </c>
      <c r="E115" s="151">
        <f t="shared" si="11"/>
        <v>3.7782457964100846E-2</v>
      </c>
      <c r="F115" s="151">
        <f t="shared" si="10"/>
        <v>2.3981811825535493E-2</v>
      </c>
      <c r="G115" s="151">
        <v>1.9170670426806868E-3</v>
      </c>
      <c r="H115" s="521">
        <v>2.75E-2</v>
      </c>
      <c r="I115" s="55">
        <v>2.75E-2</v>
      </c>
      <c r="J115" s="149">
        <v>3.3184999999999998</v>
      </c>
      <c r="K115" s="149">
        <v>3.323</v>
      </c>
      <c r="L115" s="73">
        <v>91.25</v>
      </c>
      <c r="M115" s="54">
        <f t="shared" si="12"/>
        <v>9.1793850917938347E-3</v>
      </c>
      <c r="N115" s="54">
        <f t="shared" si="13"/>
        <v>2.2408963585434094E-2</v>
      </c>
      <c r="HK115" s="14">
        <v>39</v>
      </c>
    </row>
    <row r="116" spans="1:219" ht="15.75" customHeight="1">
      <c r="A116" s="48">
        <v>43617</v>
      </c>
      <c r="B116" s="48" t="s">
        <v>81</v>
      </c>
      <c r="C116" s="152">
        <v>171.75953309618041</v>
      </c>
      <c r="D116" s="151">
        <f t="shared" ca="1" si="9"/>
        <v>1.747301503537102E-2</v>
      </c>
      <c r="E116" s="151">
        <f t="shared" si="11"/>
        <v>2.6538138874317108E-2</v>
      </c>
      <c r="F116" s="151">
        <f t="shared" si="10"/>
        <v>1.1490291601333968E-2</v>
      </c>
      <c r="G116" s="151">
        <v>1.3285424101635579E-2</v>
      </c>
      <c r="H116" s="508">
        <v>2.75E-2</v>
      </c>
      <c r="I116" s="151">
        <v>2.75E-2</v>
      </c>
      <c r="J116" s="149">
        <v>3.294</v>
      </c>
      <c r="K116" s="149">
        <v>3.3002500000000001</v>
      </c>
      <c r="L116" s="73">
        <v>91.49</v>
      </c>
      <c r="M116" s="54">
        <f t="shared" si="12"/>
        <v>2.6301369863013235E-3</v>
      </c>
      <c r="N116" s="54">
        <f t="shared" si="13"/>
        <v>2.2920393559928476E-2</v>
      </c>
      <c r="HK116" s="14">
        <v>40</v>
      </c>
    </row>
    <row r="117" spans="1:219" ht="15.75" customHeight="1">
      <c r="A117" s="48">
        <v>43709</v>
      </c>
      <c r="B117" s="48" t="s">
        <v>82</v>
      </c>
      <c r="C117" s="152">
        <v>172.57770155691992</v>
      </c>
      <c r="D117" s="151">
        <f t="shared" ca="1" si="9"/>
        <v>2.3035354346986114E-2</v>
      </c>
      <c r="E117" s="151">
        <f t="shared" si="11"/>
        <v>2.8925167938120611E-2</v>
      </c>
      <c r="F117" s="151">
        <f t="shared" si="10"/>
        <v>3.389518429288807E-2</v>
      </c>
      <c r="G117" s="151">
        <v>7.409828260016571E-4</v>
      </c>
      <c r="H117" s="508">
        <v>2.5000000000000001E-2</v>
      </c>
      <c r="I117" s="151">
        <v>2.6249999999999999E-2</v>
      </c>
      <c r="J117" s="149">
        <v>3.3694999999999999</v>
      </c>
      <c r="K117" s="149">
        <v>3.3369499999999999</v>
      </c>
      <c r="L117" s="73">
        <v>91.74</v>
      </c>
      <c r="M117" s="54">
        <f t="shared" si="12"/>
        <v>2.732539075308793E-3</v>
      </c>
      <c r="N117" s="54">
        <f t="shared" si="13"/>
        <v>1.85411346730322E-2</v>
      </c>
      <c r="HK117" s="14">
        <v>41</v>
      </c>
    </row>
    <row r="118" spans="1:219" s="135" customFormat="1" ht="15.75" customHeight="1">
      <c r="A118" s="56">
        <v>43800</v>
      </c>
      <c r="B118" s="56" t="s">
        <v>83</v>
      </c>
      <c r="C118" s="154">
        <v>179.73390323467328</v>
      </c>
      <c r="D118" s="153">
        <f t="shared" ca="1" si="9"/>
        <v>2.2404198261899655E-2</v>
      </c>
      <c r="E118" s="153">
        <f t="shared" si="11"/>
        <v>2.2404198261899655E-2</v>
      </c>
      <c r="F118" s="153">
        <f t="shared" si="10"/>
        <v>2.0637917735864653E-2</v>
      </c>
      <c r="G118" s="153">
        <v>2.7867390748783638E-3</v>
      </c>
      <c r="H118" s="509">
        <v>2.2499999999999999E-2</v>
      </c>
      <c r="I118" s="518">
        <v>2.375E-2</v>
      </c>
      <c r="J118" s="147">
        <v>3.3130000000000002</v>
      </c>
      <c r="K118" s="147">
        <v>3.3290000000000002</v>
      </c>
      <c r="L118" s="147">
        <v>92.14</v>
      </c>
      <c r="M118" s="60">
        <f t="shared" si="12"/>
        <v>4.360148245040385E-3</v>
      </c>
      <c r="N118" s="146">
        <f t="shared" si="13"/>
        <v>1.9022340190223419E-2</v>
      </c>
      <c r="HK118" s="135">
        <v>42</v>
      </c>
    </row>
    <row r="119" spans="1:219" ht="15.75" customHeight="1" thickBot="1">
      <c r="A119" s="48">
        <v>43891</v>
      </c>
      <c r="B119" s="48" t="s">
        <v>84</v>
      </c>
      <c r="C119" s="152">
        <v>154.12722409027785</v>
      </c>
      <c r="D119" s="151">
        <f t="shared" ref="D119:D154" ca="1" si="14">AVERAGE(OFFSET($C$1,MATCH(EDATE(A119,0),$A$1:$A$304,0)-1,,IF(MONTH($A119)=3,-1,IF(MONTH($A119)=6,-2,IF(MONTH($A119)=9,-3,-4)))))/AVERAGE(OFFSET($C$1,MATCH(EDATE(A119,-12),$A$1:$A$304,0)-1,,IF(MONTH($A119)=3,-1,IF(MONTH($A119)=6,-2,IF(MONTH($A119)=9,-3,-4)))))-1</f>
        <v>-3.5660918745294867E-2</v>
      </c>
      <c r="E119" s="151">
        <f t="shared" si="11"/>
        <v>8.2415059823433001E-3</v>
      </c>
      <c r="F119" s="151">
        <f t="shared" ref="F119:F150" si="15">C119/C115-1</f>
        <v>-3.5660918745294867E-2</v>
      </c>
      <c r="G119" s="151">
        <v>-5.4320887869464096E-2</v>
      </c>
      <c r="H119" s="521">
        <v>1.2500000000000001E-2</v>
      </c>
      <c r="I119" s="55">
        <v>1.7500000000000002E-2</v>
      </c>
      <c r="J119" s="149">
        <v>3.4319999999999999</v>
      </c>
      <c r="K119" s="149">
        <v>3.4089999999999998</v>
      </c>
      <c r="L119" s="73">
        <v>92.92</v>
      </c>
      <c r="M119" s="54">
        <f t="shared" si="12"/>
        <v>8.4653787714348283E-3</v>
      </c>
      <c r="N119" s="54">
        <f t="shared" si="13"/>
        <v>1.8301369863013672E-2</v>
      </c>
      <c r="HK119" s="14">
        <v>43</v>
      </c>
    </row>
    <row r="120" spans="1:219" ht="15.75" customHeight="1" thickBot="1">
      <c r="A120" s="48">
        <v>43983</v>
      </c>
      <c r="B120" s="48" t="s">
        <v>85</v>
      </c>
      <c r="C120" s="152">
        <v>120.15089079618495</v>
      </c>
      <c r="D120" s="151">
        <f t="shared" ca="1" si="14"/>
        <v>-0.17283044526742564</v>
      </c>
      <c r="E120" s="151">
        <f t="shared" si="11"/>
        <v>-7.1176531613949212E-2</v>
      </c>
      <c r="F120" s="151">
        <f t="shared" si="15"/>
        <v>-0.30047032248915173</v>
      </c>
      <c r="G120" s="151">
        <v>-0.26061376842444695</v>
      </c>
      <c r="H120" s="521">
        <v>2.5000000000000001E-3</v>
      </c>
      <c r="I120" s="55">
        <v>2.5000000000000001E-3</v>
      </c>
      <c r="J120" s="149">
        <v>3.5415000000000001</v>
      </c>
      <c r="K120" s="149">
        <v>3.4586000000000001</v>
      </c>
      <c r="L120" s="73">
        <v>92.96</v>
      </c>
      <c r="M120" s="54">
        <f t="shared" si="12"/>
        <v>4.3047783039162901E-4</v>
      </c>
      <c r="N120" s="54">
        <f t="shared" si="13"/>
        <v>1.6067329762815552E-2</v>
      </c>
      <c r="HK120" s="14">
        <v>44</v>
      </c>
    </row>
    <row r="121" spans="1:219" ht="15.75" customHeight="1">
      <c r="A121" s="48">
        <v>44075</v>
      </c>
      <c r="B121" s="48" t="s">
        <v>86</v>
      </c>
      <c r="C121" s="152">
        <v>157.58414004209288</v>
      </c>
      <c r="D121" s="151">
        <f t="shared" ca="1" si="14"/>
        <v>-0.14340922789939403</v>
      </c>
      <c r="E121" s="151">
        <f t="shared" si="11"/>
        <v>-0.10094240707176672</v>
      </c>
      <c r="F121" s="151">
        <f t="shared" si="15"/>
        <v>-8.6880062601145669E-2</v>
      </c>
      <c r="G121" s="151">
        <v>0.3006833215106326</v>
      </c>
      <c r="H121" s="508">
        <v>2.5000000000000001E-3</v>
      </c>
      <c r="I121" s="151">
        <v>2.5000000000000001E-3</v>
      </c>
      <c r="J121" s="149">
        <v>3.6025</v>
      </c>
      <c r="K121" s="149">
        <v>3.5682</v>
      </c>
      <c r="L121" s="73">
        <v>93.41</v>
      </c>
      <c r="M121" s="54">
        <f t="shared" si="12"/>
        <v>4.8407917383821442E-3</v>
      </c>
      <c r="N121" s="54">
        <f t="shared" si="13"/>
        <v>1.8203618923043452E-2</v>
      </c>
      <c r="HK121" s="14">
        <v>45</v>
      </c>
    </row>
    <row r="122" spans="1:219" s="135" customFormat="1" ht="15.75" customHeight="1">
      <c r="A122" s="56">
        <v>44166</v>
      </c>
      <c r="B122" s="56" t="s">
        <v>87</v>
      </c>
      <c r="C122" s="154">
        <v>177.23353800242606</v>
      </c>
      <c r="D122" s="153">
        <f t="shared" ca="1" si="14"/>
        <v>-0.10937617419580703</v>
      </c>
      <c r="E122" s="153">
        <f t="shared" ref="E122:E153" si="16">AVERAGE(C119:C122)/AVERAGE(C115:C118)-1</f>
        <v>-0.10937617419580703</v>
      </c>
      <c r="F122" s="153">
        <f t="shared" si="15"/>
        <v>-1.3911483516732881E-2</v>
      </c>
      <c r="G122" s="153">
        <v>8.146523056662236E-2</v>
      </c>
      <c r="H122" s="509">
        <v>2.5000000000000001E-3</v>
      </c>
      <c r="I122" s="518">
        <v>2.5000000000000001E-3</v>
      </c>
      <c r="J122" s="147">
        <v>3.6179999999999999</v>
      </c>
      <c r="K122" s="147">
        <v>3.6166499999999999</v>
      </c>
      <c r="L122" s="147">
        <v>93.96</v>
      </c>
      <c r="M122" s="60">
        <f t="shared" si="12"/>
        <v>5.8880205545444042E-3</v>
      </c>
      <c r="N122" s="146">
        <f t="shared" si="13"/>
        <v>1.9752550466681118E-2</v>
      </c>
      <c r="HK122" s="135">
        <v>46</v>
      </c>
    </row>
    <row r="123" spans="1:219" ht="15.75" customHeight="1" thickBot="1">
      <c r="A123" s="48">
        <v>44256</v>
      </c>
      <c r="B123" s="48" t="s">
        <v>91</v>
      </c>
      <c r="C123" s="152">
        <v>160.6023758252048</v>
      </c>
      <c r="D123" s="151">
        <f t="shared" ca="1" si="14"/>
        <v>4.2011732665309109E-2</v>
      </c>
      <c r="E123" s="151">
        <f t="shared" si="16"/>
        <v>-9.2343805032913839E-2</v>
      </c>
      <c r="F123" s="151">
        <f t="shared" si="15"/>
        <v>4.2011732665309109E-2</v>
      </c>
      <c r="G123" s="151">
        <v>6.5103401788073612E-3</v>
      </c>
      <c r="H123" s="521">
        <v>2.5000000000000001E-3</v>
      </c>
      <c r="I123" s="55">
        <v>2.5000000000000001E-3</v>
      </c>
      <c r="J123" s="149">
        <v>3.7435</v>
      </c>
      <c r="K123" s="149">
        <v>3.69015</v>
      </c>
      <c r="L123" s="73">
        <v>95.33</v>
      </c>
      <c r="M123" s="54">
        <f t="shared" si="12"/>
        <v>1.4580672626649749E-2</v>
      </c>
      <c r="N123" s="54">
        <f t="shared" si="13"/>
        <v>2.5936289281101921E-2</v>
      </c>
      <c r="HK123" s="14">
        <v>47</v>
      </c>
    </row>
    <row r="124" spans="1:219" ht="15.75" customHeight="1" thickBot="1">
      <c r="A124" s="48">
        <v>44348</v>
      </c>
      <c r="B124" s="48" t="s">
        <v>92</v>
      </c>
      <c r="C124" s="152">
        <v>170.65483920227592</v>
      </c>
      <c r="D124" s="151">
        <f t="shared" ca="1" si="14"/>
        <v>0.207742058328658</v>
      </c>
      <c r="E124" s="151">
        <f t="shared" si="16"/>
        <v>6.3015993007723203E-2</v>
      </c>
      <c r="F124" s="151">
        <f t="shared" si="15"/>
        <v>0.42033769430608814</v>
      </c>
      <c r="G124" s="151">
        <v>4.2863720323884635E-3</v>
      </c>
      <c r="H124" s="521">
        <v>2.5000000000000001E-3</v>
      </c>
      <c r="I124" s="55">
        <v>2.5000000000000001E-3</v>
      </c>
      <c r="J124" s="149">
        <v>3.8658999999999999</v>
      </c>
      <c r="K124" s="149">
        <v>3.8258000000000001</v>
      </c>
      <c r="L124" s="73">
        <v>95.98</v>
      </c>
      <c r="M124" s="54">
        <f t="shared" si="12"/>
        <v>6.8184202244834236E-3</v>
      </c>
      <c r="N124" s="54">
        <f t="shared" si="13"/>
        <v>3.2487091222031195E-2</v>
      </c>
      <c r="HK124" s="14">
        <v>49</v>
      </c>
    </row>
    <row r="125" spans="1:219" ht="15.75" customHeight="1">
      <c r="A125" s="48">
        <v>44440</v>
      </c>
      <c r="B125" s="48" t="s">
        <v>93</v>
      </c>
      <c r="C125" s="152">
        <v>175.99023262682763</v>
      </c>
      <c r="D125" s="151">
        <f t="shared" ca="1" si="14"/>
        <v>0.17455841964754226</v>
      </c>
      <c r="E125" s="151">
        <f t="shared" si="16"/>
        <v>0.11917149334684551</v>
      </c>
      <c r="F125" s="151">
        <f t="shared" si="15"/>
        <v>0.11680168181784167</v>
      </c>
      <c r="G125" s="151">
        <v>2.1500124335383397E-2</v>
      </c>
      <c r="H125" s="508">
        <v>0.01</v>
      </c>
      <c r="I125" s="151">
        <v>6.2500000000000003E-3</v>
      </c>
      <c r="J125" s="149">
        <v>4.1345000000000001</v>
      </c>
      <c r="K125" s="149">
        <v>4.1014999999999997</v>
      </c>
      <c r="L125" s="73">
        <v>98.3</v>
      </c>
      <c r="M125" s="54">
        <f t="shared" si="12"/>
        <v>2.4171702438007925E-2</v>
      </c>
      <c r="N125" s="54">
        <f t="shared" si="13"/>
        <v>5.234985547585902E-2</v>
      </c>
      <c r="HK125" s="14">
        <v>50</v>
      </c>
    </row>
    <row r="126" spans="1:219" s="135" customFormat="1" ht="15.75" customHeight="1">
      <c r="A126" s="56">
        <v>44531</v>
      </c>
      <c r="B126" s="56" t="s">
        <v>94</v>
      </c>
      <c r="C126" s="154">
        <v>183.26520519087876</v>
      </c>
      <c r="D126" s="153">
        <f t="shared" ca="1" si="14"/>
        <v>0.13366839971497058</v>
      </c>
      <c r="E126" s="153">
        <f t="shared" si="16"/>
        <v>0.13366839971497058</v>
      </c>
      <c r="F126" s="153">
        <f t="shared" si="15"/>
        <v>3.4032312712564128E-2</v>
      </c>
      <c r="G126" s="153">
        <v>5.6710598748188623E-4</v>
      </c>
      <c r="H126" s="509">
        <v>2.5000000000000001E-2</v>
      </c>
      <c r="I126" s="518">
        <v>0.02</v>
      </c>
      <c r="J126" s="147">
        <v>4.0015000000000001</v>
      </c>
      <c r="K126" s="147">
        <v>3.9965000000000002</v>
      </c>
      <c r="L126" s="147">
        <v>100</v>
      </c>
      <c r="M126" s="60">
        <f t="shared" si="12"/>
        <v>1.7293997965412089E-2</v>
      </c>
      <c r="N126" s="146">
        <f t="shared" si="13"/>
        <v>6.4282673478075925E-2</v>
      </c>
      <c r="HK126" s="135">
        <v>51</v>
      </c>
    </row>
    <row r="127" spans="1:219" ht="15.75" customHeight="1" thickBot="1">
      <c r="A127" s="48">
        <v>44621</v>
      </c>
      <c r="B127" s="48" t="s">
        <v>95</v>
      </c>
      <c r="C127" s="152">
        <v>166.87372750636393</v>
      </c>
      <c r="D127" s="151">
        <f t="shared" ca="1" si="14"/>
        <v>3.9048934668218793E-2</v>
      </c>
      <c r="E127" s="151">
        <f t="shared" si="16"/>
        <v>0.13193127545114169</v>
      </c>
      <c r="F127" s="151">
        <f t="shared" si="15"/>
        <v>3.9048934668218793E-2</v>
      </c>
      <c r="G127" s="151">
        <v>1.2336661403007154E-2</v>
      </c>
      <c r="H127" s="521">
        <v>0.04</v>
      </c>
      <c r="I127" s="55">
        <v>3.5000000000000003E-2</v>
      </c>
      <c r="J127" s="149">
        <v>3.6804000000000001</v>
      </c>
      <c r="K127" s="149">
        <v>3.7627000000000002</v>
      </c>
      <c r="L127" s="73">
        <v>101.84</v>
      </c>
      <c r="M127" s="54">
        <f t="shared" si="12"/>
        <v>1.8399999999999972E-2</v>
      </c>
      <c r="N127" s="54">
        <f t="shared" si="13"/>
        <v>6.8289101017518172E-2</v>
      </c>
      <c r="HK127" s="14">
        <v>52</v>
      </c>
    </row>
    <row r="128" spans="1:219" ht="15.75" customHeight="1" thickBot="1">
      <c r="A128" s="48">
        <v>44713</v>
      </c>
      <c r="B128" s="48" t="s">
        <v>96</v>
      </c>
      <c r="C128" s="152">
        <v>176.48678843141138</v>
      </c>
      <c r="D128" s="151">
        <f t="shared" ca="1" si="14"/>
        <v>3.6537471068488259E-2</v>
      </c>
      <c r="E128" s="151">
        <f t="shared" si="16"/>
        <v>5.486028833026757E-2</v>
      </c>
      <c r="F128" s="151">
        <f t="shared" si="15"/>
        <v>3.4173945821852181E-2</v>
      </c>
      <c r="G128" s="151">
        <v>5.2240738796327513E-4</v>
      </c>
      <c r="H128" s="521">
        <v>5.5E-2</v>
      </c>
      <c r="I128" s="55">
        <v>0.05</v>
      </c>
      <c r="J128" s="149">
        <v>3.8264999999999998</v>
      </c>
      <c r="K128" s="149">
        <v>3.8319999999999999</v>
      </c>
      <c r="L128" s="73">
        <v>104.44</v>
      </c>
      <c r="M128" s="54">
        <f t="shared" si="12"/>
        <v>2.553024351924571E-2</v>
      </c>
      <c r="N128" s="54">
        <f t="shared" si="13"/>
        <v>8.8143363200666736E-2</v>
      </c>
      <c r="HK128" s="14">
        <v>53</v>
      </c>
    </row>
    <row r="129" spans="1:219" ht="15.75" customHeight="1">
      <c r="A129" s="48">
        <v>44805</v>
      </c>
      <c r="B129" s="48" t="s">
        <v>97</v>
      </c>
      <c r="C129" s="152">
        <v>179.59725532878355</v>
      </c>
      <c r="D129" s="151">
        <f t="shared" ca="1" si="14"/>
        <v>3.0971715451503457E-2</v>
      </c>
      <c r="E129" s="151">
        <f t="shared" si="16"/>
        <v>3.1764199818995031E-2</v>
      </c>
      <c r="F129" s="151">
        <f t="shared" si="15"/>
        <v>2.0495584602153949E-2</v>
      </c>
      <c r="G129" s="151">
        <v>6.1530604837527481E-3</v>
      </c>
      <c r="H129" s="508">
        <v>6.7500000000000004E-2</v>
      </c>
      <c r="I129" s="151">
        <v>6.3750000000000001E-2</v>
      </c>
      <c r="J129" s="149">
        <v>3.9832000000000001</v>
      </c>
      <c r="K129" s="149">
        <v>3.95255</v>
      </c>
      <c r="L129" s="73">
        <v>106.68</v>
      </c>
      <c r="M129" s="54">
        <f t="shared" si="12"/>
        <v>2.1447721179624679E-2</v>
      </c>
      <c r="N129" s="54">
        <f t="shared" si="13"/>
        <v>8.5249237029501712E-2</v>
      </c>
      <c r="HK129" s="14">
        <v>54</v>
      </c>
    </row>
    <row r="130" spans="1:219" s="135" customFormat="1" ht="15.75" customHeight="1">
      <c r="A130" s="56">
        <v>44896</v>
      </c>
      <c r="B130" s="56" t="s">
        <v>98</v>
      </c>
      <c r="C130" s="154">
        <v>186.95823317517869</v>
      </c>
      <c r="D130" s="153">
        <f t="shared" ca="1" si="14"/>
        <v>2.8099921871961531E-2</v>
      </c>
      <c r="E130" s="153">
        <f t="shared" si="16"/>
        <v>2.8099921871961531E-2</v>
      </c>
      <c r="F130" s="153">
        <f t="shared" si="15"/>
        <v>2.0151277382160382E-2</v>
      </c>
      <c r="G130" s="153">
        <v>1.3342057251497508E-4</v>
      </c>
      <c r="H130" s="509">
        <v>7.4999999999999997E-2</v>
      </c>
      <c r="I130" s="518">
        <v>7.2499999999999995E-2</v>
      </c>
      <c r="J130" s="147">
        <v>3.8060999999999998</v>
      </c>
      <c r="K130" s="147">
        <v>3.8960499999999998</v>
      </c>
      <c r="L130" s="147">
        <v>108.46</v>
      </c>
      <c r="M130" s="60">
        <f t="shared" si="12"/>
        <v>1.668541432320958E-2</v>
      </c>
      <c r="N130" s="146">
        <f t="shared" si="13"/>
        <v>8.4600000000000009E-2</v>
      </c>
      <c r="HK130" s="135">
        <v>55</v>
      </c>
    </row>
    <row r="131" spans="1:219" ht="15.75" customHeight="1" thickBot="1">
      <c r="A131" s="48">
        <v>44986</v>
      </c>
      <c r="B131" s="48" t="s">
        <v>99</v>
      </c>
      <c r="C131" s="152">
        <v>166.6587646046238</v>
      </c>
      <c r="D131" s="151">
        <f t="shared" ca="1" si="14"/>
        <v>-1.288177024342807E-3</v>
      </c>
      <c r="E131" s="151">
        <f t="shared" si="16"/>
        <v>1.8538079131755758E-2</v>
      </c>
      <c r="F131" s="151">
        <f t="shared" si="15"/>
        <v>-1.288177024342807E-3</v>
      </c>
      <c r="G131" s="151">
        <v>-8.2001683666352854E-3</v>
      </c>
      <c r="H131" s="521">
        <v>7.7499999999999999E-2</v>
      </c>
      <c r="I131" s="55">
        <v>7.7499999999999999E-2</v>
      </c>
      <c r="J131" s="149">
        <v>3.7631000000000001</v>
      </c>
      <c r="K131" s="149">
        <v>3.8045499999999999</v>
      </c>
      <c r="L131" s="73">
        <v>110.39</v>
      </c>
      <c r="M131" s="54">
        <f t="shared" si="12"/>
        <v>1.7794578646505688E-2</v>
      </c>
      <c r="N131" s="54">
        <f t="shared" si="13"/>
        <v>8.3955223880596952E-2</v>
      </c>
    </row>
    <row r="132" spans="1:219" ht="15.75" customHeight="1" thickBot="1">
      <c r="A132" s="48">
        <v>45078</v>
      </c>
      <c r="B132" s="48" t="s">
        <v>100</v>
      </c>
      <c r="C132" s="152">
        <v>175.70257230948317</v>
      </c>
      <c r="D132" s="151">
        <f t="shared" ca="1" si="14"/>
        <v>-2.9099997736763417E-3</v>
      </c>
      <c r="E132" s="151">
        <f t="shared" si="16"/>
        <v>8.9677321286394385E-3</v>
      </c>
      <c r="F132" s="151">
        <f t="shared" si="15"/>
        <v>-4.4434834408750845E-3</v>
      </c>
      <c r="G132" s="151">
        <v>-8.8835325323088909E-4</v>
      </c>
      <c r="H132" s="521">
        <v>7.7499999999999999E-2</v>
      </c>
      <c r="I132" s="55">
        <v>7.7499999999999999E-2</v>
      </c>
      <c r="J132" s="149">
        <v>3.625</v>
      </c>
      <c r="K132" s="149">
        <v>3.6665000000000001</v>
      </c>
      <c r="L132" s="73">
        <v>111.19</v>
      </c>
      <c r="M132" s="54">
        <f t="shared" ref="M132:M154" si="17">L132/L131-1</f>
        <v>7.2470332457650333E-3</v>
      </c>
      <c r="N132" s="54">
        <f t="shared" si="13"/>
        <v>6.4630409804672606E-2</v>
      </c>
    </row>
    <row r="133" spans="1:219" ht="15.75" customHeight="1">
      <c r="A133" s="48">
        <v>45170</v>
      </c>
      <c r="B133" s="48" t="s">
        <v>101</v>
      </c>
      <c r="C133" s="152">
        <v>178.41800852283657</v>
      </c>
      <c r="D133" s="151">
        <f t="shared" ca="1" si="14"/>
        <v>-4.1655864953289434E-3</v>
      </c>
      <c r="E133" s="151">
        <f t="shared" si="16"/>
        <v>2.1446514842693443E-3</v>
      </c>
      <c r="F133" s="151">
        <f t="shared" si="15"/>
        <v>-6.5660625146423124E-3</v>
      </c>
      <c r="G133" s="151">
        <v>2.2502707766678398E-3</v>
      </c>
      <c r="H133" s="508">
        <v>7.4999999999999997E-2</v>
      </c>
      <c r="I133" s="151">
        <v>7.6249999999999998E-2</v>
      </c>
      <c r="J133" s="149">
        <v>3.7848999999999999</v>
      </c>
      <c r="K133" s="149">
        <v>3.6993</v>
      </c>
      <c r="L133" s="73">
        <v>112.06</v>
      </c>
      <c r="M133" s="54">
        <f t="shared" si="17"/>
        <v>7.8244446443025417E-3</v>
      </c>
      <c r="N133" s="54">
        <f t="shared" si="13"/>
        <v>5.0431196100487297E-2</v>
      </c>
    </row>
    <row r="134" spans="1:219" s="135" customFormat="1" ht="15.75" customHeight="1">
      <c r="A134" s="56">
        <v>45261</v>
      </c>
      <c r="B134" s="56" t="s">
        <v>102</v>
      </c>
      <c r="C134" s="154">
        <v>186.27547303432354</v>
      </c>
      <c r="D134" s="153">
        <f t="shared" ca="1" si="14"/>
        <v>-4.0303161959568401E-3</v>
      </c>
      <c r="E134" s="153">
        <f t="shared" si="16"/>
        <v>-4.0303161959568401E-3</v>
      </c>
      <c r="F134" s="153">
        <f t="shared" si="15"/>
        <v>-3.6519394158769369E-3</v>
      </c>
      <c r="G134" s="153">
        <v>3.8952264973470818E-3</v>
      </c>
      <c r="H134" s="509">
        <v>6.7500000000000004E-2</v>
      </c>
      <c r="I134" s="518">
        <v>7.0000000000000007E-2</v>
      </c>
      <c r="J134" s="147">
        <v>3.7042000000000002</v>
      </c>
      <c r="K134" s="147">
        <v>3.7716000000000003</v>
      </c>
      <c r="L134" s="147">
        <v>111.97</v>
      </c>
      <c r="M134" s="60">
        <f t="shared" si="17"/>
        <v>-8.031411743708583E-4</v>
      </c>
      <c r="N134" s="146">
        <f t="shared" si="13"/>
        <v>3.2362161165406578E-2</v>
      </c>
    </row>
    <row r="135" spans="1:219" ht="15.75" customHeight="1" thickBot="1">
      <c r="A135" s="48">
        <v>45352</v>
      </c>
      <c r="B135" s="48" t="s">
        <v>104</v>
      </c>
      <c r="C135" s="152">
        <v>168.94488822171522</v>
      </c>
      <c r="D135" s="151">
        <f t="shared" ca="1" si="14"/>
        <v>1.3717392076648016E-2</v>
      </c>
      <c r="E135" s="151">
        <f t="shared" si="16"/>
        <v>-5.0739597458870911E-4</v>
      </c>
      <c r="F135" s="151">
        <f t="shared" si="15"/>
        <v>1.3717392076648016E-2</v>
      </c>
      <c r="G135" s="151">
        <v>1.0699933649069182E-2</v>
      </c>
      <c r="H135" s="521">
        <v>6.25E-2</v>
      </c>
      <c r="I135" s="55">
        <v>6.3750000000000001E-2</v>
      </c>
      <c r="J135" s="149">
        <v>3.7176</v>
      </c>
      <c r="K135" s="149">
        <v>3.7630499999999998</v>
      </c>
      <c r="L135" s="73">
        <v>113.75</v>
      </c>
      <c r="M135" s="54">
        <f t="shared" si="17"/>
        <v>1.5897115298740827E-2</v>
      </c>
      <c r="N135" s="54">
        <f t="shared" ref="N135:N154" si="18">L135/L131-1</f>
        <v>3.0437539632212962E-2</v>
      </c>
    </row>
    <row r="136" spans="1:219" ht="15.75" customHeight="1" thickBot="1">
      <c r="A136" s="48">
        <v>45444</v>
      </c>
      <c r="B136" s="48" t="s">
        <v>105</v>
      </c>
      <c r="C136" s="152">
        <v>182.04705800778623</v>
      </c>
      <c r="D136" s="151">
        <f t="shared" ca="1" si="14"/>
        <v>2.5209065349454773E-2</v>
      </c>
      <c r="E136" s="151">
        <f t="shared" si="16"/>
        <v>9.5478088908396153E-3</v>
      </c>
      <c r="F136" s="151">
        <f t="shared" si="15"/>
        <v>3.6109236278725865E-2</v>
      </c>
      <c r="G136" s="151">
        <v>1.2251569438803678E-2</v>
      </c>
      <c r="H136" s="521">
        <v>5.7500000000000002E-2</v>
      </c>
      <c r="I136" s="55">
        <v>5.8749999999999997E-2</v>
      </c>
      <c r="J136" s="149">
        <v>3.8424999999999998</v>
      </c>
      <c r="K136" s="149">
        <v>3.8044500000000001</v>
      </c>
      <c r="L136" s="73">
        <v>113.73</v>
      </c>
      <c r="M136" s="54">
        <f t="shared" si="17"/>
        <v>-1.7582417582417964E-4</v>
      </c>
      <c r="N136" s="54">
        <f t="shared" si="18"/>
        <v>2.2843780915549949E-2</v>
      </c>
    </row>
    <row r="137" spans="1:219" s="135" customFormat="1" ht="15.75" customHeight="1">
      <c r="A137" s="48">
        <v>45536</v>
      </c>
      <c r="B137" s="48" t="s">
        <v>106</v>
      </c>
      <c r="C137" s="152">
        <v>185.2927945246258</v>
      </c>
      <c r="D137" s="151">
        <f t="shared" ca="1" si="14"/>
        <v>2.9773445227890827E-2</v>
      </c>
      <c r="E137" s="151">
        <f t="shared" si="16"/>
        <v>2.0943688203466371E-2</v>
      </c>
      <c r="F137" s="151">
        <f t="shared" si="15"/>
        <v>3.8531906384939196E-2</v>
      </c>
      <c r="G137" s="151">
        <v>1.0067454414608212E-2</v>
      </c>
      <c r="H137" s="508">
        <v>5.2499999999999998E-2</v>
      </c>
      <c r="I137" s="151">
        <v>5.5E-2</v>
      </c>
      <c r="J137" s="149">
        <v>3.7040000000000002</v>
      </c>
      <c r="K137" s="149">
        <v>3.7161499999999998</v>
      </c>
      <c r="L137" s="73">
        <v>114.1</v>
      </c>
      <c r="M137" s="54">
        <f t="shared" si="17"/>
        <v>3.2533192649255582E-3</v>
      </c>
      <c r="N137" s="54">
        <f t="shared" si="18"/>
        <v>1.8204533285739677E-2</v>
      </c>
    </row>
    <row r="138" spans="1:219" s="135" customFormat="1" ht="15.75" customHeight="1">
      <c r="A138" s="56">
        <v>45627</v>
      </c>
      <c r="B138" s="56" t="s">
        <v>107</v>
      </c>
      <c r="C138" s="154">
        <v>194.1238832538304</v>
      </c>
      <c r="D138" s="153">
        <f t="shared" ca="1" si="14"/>
        <v>3.3029695755675714E-2</v>
      </c>
      <c r="E138" s="153">
        <f t="shared" si="16"/>
        <v>3.3029695755675714E-2</v>
      </c>
      <c r="F138" s="153">
        <f t="shared" si="15"/>
        <v>4.2133352779411215E-2</v>
      </c>
      <c r="G138" s="153">
        <v>6.9691494671524357E-3</v>
      </c>
      <c r="H138" s="509">
        <v>0.05</v>
      </c>
      <c r="I138" s="518">
        <v>5.1249999999999997E-2</v>
      </c>
      <c r="J138" s="147">
        <v>3.7570000000000001</v>
      </c>
      <c r="K138" s="147">
        <v>3.7657500000000002</v>
      </c>
      <c r="L138" s="147">
        <v>114.172077</v>
      </c>
      <c r="M138" s="60">
        <f t="shared" si="17"/>
        <v>6.3170026292724835E-4</v>
      </c>
      <c r="N138" s="146">
        <f t="shared" si="18"/>
        <v>1.9666669643654489E-2</v>
      </c>
    </row>
    <row r="139" spans="1:219" s="135" customFormat="1" ht="15.75" customHeight="1" thickBot="1">
      <c r="A139" s="48">
        <v>45717</v>
      </c>
      <c r="B139" s="48" t="s">
        <v>108</v>
      </c>
      <c r="C139" s="152">
        <v>175.56765277527253</v>
      </c>
      <c r="D139" s="151">
        <f t="shared" ca="1" si="14"/>
        <v>3.9200739503085336E-2</v>
      </c>
      <c r="E139" s="151">
        <f t="shared" si="16"/>
        <v>3.9036864827840523E-2</v>
      </c>
      <c r="F139" s="151">
        <f t="shared" si="15"/>
        <v>3.9200739503085336E-2</v>
      </c>
      <c r="G139" s="151">
        <v>9.840096437860435E-3</v>
      </c>
      <c r="H139" s="521">
        <v>4.7500000000000001E-2</v>
      </c>
      <c r="I139" s="55">
        <v>4.7500000000000001E-2</v>
      </c>
      <c r="J139" s="149">
        <v>3.677</v>
      </c>
      <c r="K139" s="149">
        <v>3.7021999999999999</v>
      </c>
      <c r="L139" s="73">
        <v>115.20584100000001</v>
      </c>
      <c r="M139" s="54">
        <f t="shared" si="17"/>
        <v>9.0544380654475898E-3</v>
      </c>
      <c r="N139" s="54">
        <f t="shared" si="18"/>
        <v>1.2798602197802156E-2</v>
      </c>
    </row>
    <row r="140" spans="1:219" s="135" customFormat="1" ht="15.75" customHeight="1" thickBot="1">
      <c r="A140" s="48">
        <v>45809</v>
      </c>
      <c r="B140" s="48" t="s">
        <v>109</v>
      </c>
      <c r="C140" s="152">
        <v>187.2322277865527</v>
      </c>
      <c r="D140" s="151">
        <f t="shared" ca="1" si="14"/>
        <v>3.36416104676176E-2</v>
      </c>
      <c r="E140" s="151">
        <f t="shared" si="16"/>
        <v>3.7070938604507164E-2</v>
      </c>
      <c r="F140" s="151">
        <f t="shared" si="15"/>
        <v>2.8482579369915939E-2</v>
      </c>
      <c r="G140" s="151">
        <v>6.9146854710471217E-3</v>
      </c>
      <c r="H140" s="521">
        <v>4.4999999999999998E-2</v>
      </c>
      <c r="I140" s="55">
        <v>4.6249999999999999E-2</v>
      </c>
      <c r="J140" s="149">
        <v>3.5417000000000001</v>
      </c>
      <c r="K140" s="149">
        <v>3.6032000000000002</v>
      </c>
      <c r="L140" s="73">
        <v>115.655637</v>
      </c>
      <c r="M140" s="54">
        <f t="shared" si="17"/>
        <v>3.9042812074085997E-3</v>
      </c>
      <c r="N140" s="54">
        <f t="shared" si="18"/>
        <v>1.6931653917172218E-2</v>
      </c>
    </row>
    <row r="141" spans="1:219" s="135" customFormat="1" ht="15.75" customHeight="1">
      <c r="A141" s="145">
        <v>45901</v>
      </c>
      <c r="B141" s="145" t="s">
        <v>110</v>
      </c>
      <c r="C141" s="143">
        <v>190.33343614311275</v>
      </c>
      <c r="D141" s="141">
        <f t="shared" ca="1" si="14"/>
        <v>3.1417220499539322E-2</v>
      </c>
      <c r="E141" s="141">
        <f t="shared" si="16"/>
        <v>3.4179831243169367E-2</v>
      </c>
      <c r="F141" s="141">
        <f t="shared" si="15"/>
        <v>2.7203656955030908E-2</v>
      </c>
      <c r="G141" s="141">
        <v>4.0000000000000036E-3</v>
      </c>
      <c r="H141" s="515">
        <v>4.2500000000000003E-2</v>
      </c>
      <c r="I141" s="141">
        <v>4.3749999999999997E-2</v>
      </c>
      <c r="J141" s="144">
        <v>3.4712999999999998</v>
      </c>
      <c r="K141" s="144">
        <v>3.5316000000000001</v>
      </c>
      <c r="L141" s="143">
        <v>115.599718</v>
      </c>
      <c r="M141" s="142">
        <f t="shared" si="17"/>
        <v>-4.8349567258876291E-4</v>
      </c>
      <c r="N141" s="141">
        <f t="shared" si="18"/>
        <v>1.3143891323400547E-2</v>
      </c>
    </row>
    <row r="142" spans="1:219" s="135" customFormat="1" ht="15.75" customHeight="1" thickBot="1">
      <c r="A142" s="140">
        <v>45992</v>
      </c>
      <c r="B142" s="140" t="s">
        <v>111</v>
      </c>
      <c r="C142" s="138">
        <v>198.99972468056586</v>
      </c>
      <c r="D142" s="136">
        <f t="shared" ca="1" si="14"/>
        <v>2.974282704705522E-2</v>
      </c>
      <c r="E142" s="136">
        <f t="shared" si="16"/>
        <v>2.974282704705522E-2</v>
      </c>
      <c r="F142" s="136">
        <f t="shared" si="15"/>
        <v>2.5117164075890486E-2</v>
      </c>
      <c r="G142" s="136">
        <v>4.9999999999998934E-3</v>
      </c>
      <c r="H142" s="516">
        <v>0.04</v>
      </c>
      <c r="I142" s="522">
        <v>4.1250000000000002E-2</v>
      </c>
      <c r="J142" s="139">
        <v>3.5</v>
      </c>
      <c r="K142" s="139">
        <v>3.4339500000000003</v>
      </c>
      <c r="L142" s="138">
        <v>115.998830232</v>
      </c>
      <c r="M142" s="137">
        <f t="shared" si="17"/>
        <v>3.4525363807549336E-3</v>
      </c>
      <c r="N142" s="136">
        <f t="shared" si="18"/>
        <v>1.6000000000000014E-2</v>
      </c>
    </row>
    <row r="143" spans="1:219" s="135" customFormat="1" ht="15.75" customHeight="1" thickTop="1">
      <c r="A143" s="145">
        <v>46082</v>
      </c>
      <c r="B143" s="145" t="s">
        <v>113</v>
      </c>
      <c r="C143" s="143">
        <v>179.8181348862035</v>
      </c>
      <c r="D143" s="141">
        <f t="shared" ca="1" si="14"/>
        <v>2.4209938697372646E-2</v>
      </c>
      <c r="E143" s="141">
        <f t="shared" si="16"/>
        <v>2.6256866715934635E-2</v>
      </c>
      <c r="F143" s="141">
        <f t="shared" si="15"/>
        <v>2.4209938697372646E-2</v>
      </c>
      <c r="G143" s="141">
        <v>6.9999999999998952E-3</v>
      </c>
      <c r="H143" s="515">
        <v>0.04</v>
      </c>
      <c r="I143" s="141">
        <v>0.04</v>
      </c>
      <c r="J143" s="144">
        <v>3.5</v>
      </c>
      <c r="K143" s="144">
        <v>3.5</v>
      </c>
      <c r="L143" s="143">
        <v>116.57882438316</v>
      </c>
      <c r="M143" s="142">
        <f t="shared" si="17"/>
        <v>4.9999999999998934E-3</v>
      </c>
      <c r="N143" s="141">
        <f t="shared" si="18"/>
        <v>1.1917654272060707E-2</v>
      </c>
    </row>
    <row r="144" spans="1:219" s="135" customFormat="1" ht="15.75" customHeight="1">
      <c r="A144" s="145">
        <v>46174</v>
      </c>
      <c r="B144" s="145" t="s">
        <v>114</v>
      </c>
      <c r="C144" s="143">
        <v>191.87023801242029</v>
      </c>
      <c r="D144" s="141">
        <f t="shared" ca="1" si="14"/>
        <v>2.4499711309259542E-2</v>
      </c>
      <c r="E144" s="141">
        <f t="shared" si="16"/>
        <v>2.5336238016667068E-2</v>
      </c>
      <c r="F144" s="141">
        <f t="shared" si="15"/>
        <v>2.477143107625146E-2</v>
      </c>
      <c r="G144" s="141">
        <v>6.9999999999998952E-3</v>
      </c>
      <c r="H144" s="515">
        <v>0.04</v>
      </c>
      <c r="I144" s="141">
        <v>0.04</v>
      </c>
      <c r="J144" s="144">
        <v>3.5</v>
      </c>
      <c r="K144" s="144">
        <v>3.5</v>
      </c>
      <c r="L144" s="143">
        <v>117.15881853431998</v>
      </c>
      <c r="M144" s="142">
        <f t="shared" si="17"/>
        <v>4.9751243781093191E-3</v>
      </c>
      <c r="N144" s="141">
        <f t="shared" si="18"/>
        <v>1.2997045135983987E-2</v>
      </c>
    </row>
    <row r="145" spans="1:219" s="135" customFormat="1" ht="15.75" customHeight="1">
      <c r="A145" s="145">
        <v>46266</v>
      </c>
      <c r="B145" s="145" t="s">
        <v>115</v>
      </c>
      <c r="C145" s="143">
        <v>195.36130651287357</v>
      </c>
      <c r="D145" s="141">
        <f t="shared" ca="1" si="14"/>
        <v>2.5159147507982871E-2</v>
      </c>
      <c r="E145" s="141">
        <f t="shared" si="16"/>
        <v>2.5148240972896252E-2</v>
      </c>
      <c r="F145" s="141">
        <f t="shared" si="15"/>
        <v>2.6416117271062856E-2</v>
      </c>
      <c r="G145" s="141">
        <v>6.9999999999998952E-3</v>
      </c>
      <c r="H145" s="515">
        <v>0.04</v>
      </c>
      <c r="I145" s="141">
        <v>0.04</v>
      </c>
      <c r="J145" s="144">
        <v>3.5</v>
      </c>
      <c r="K145" s="144">
        <v>3.5</v>
      </c>
      <c r="L145" s="143">
        <v>117.73881268547996</v>
      </c>
      <c r="M145" s="142">
        <f t="shared" si="17"/>
        <v>4.9504950495047328E-3</v>
      </c>
      <c r="N145" s="141">
        <f t="shared" si="18"/>
        <v>1.8504324426465768E-2</v>
      </c>
    </row>
    <row r="146" spans="1:219" s="135" customFormat="1" ht="15.75" customHeight="1" thickBot="1">
      <c r="A146" s="140">
        <v>46357</v>
      </c>
      <c r="B146" s="140" t="s">
        <v>116</v>
      </c>
      <c r="C146" s="138">
        <v>205.05222463189233</v>
      </c>
      <c r="D146" s="136">
        <f t="shared" ca="1" si="14"/>
        <v>2.6549641564876936E-2</v>
      </c>
      <c r="E146" s="136">
        <f t="shared" si="16"/>
        <v>2.6549641564876936E-2</v>
      </c>
      <c r="F146" s="136">
        <f t="shared" si="15"/>
        <v>3.0414614698798914E-2</v>
      </c>
      <c r="G146" s="136">
        <v>8.999999999999897E-3</v>
      </c>
      <c r="H146" s="516">
        <v>0.04</v>
      </c>
      <c r="I146" s="522">
        <v>0.04</v>
      </c>
      <c r="J146" s="139">
        <v>3.5</v>
      </c>
      <c r="K146" s="139">
        <v>3.5</v>
      </c>
      <c r="L146" s="138">
        <v>118.31880683664001</v>
      </c>
      <c r="M146" s="137">
        <f t="shared" si="17"/>
        <v>4.9261083743845635E-3</v>
      </c>
      <c r="N146" s="136">
        <f t="shared" si="18"/>
        <v>2.0000000000000018E-2</v>
      </c>
    </row>
    <row r="147" spans="1:219" s="135" customFormat="1" ht="15.75" customHeight="1" thickTop="1">
      <c r="A147" s="145">
        <v>46447</v>
      </c>
      <c r="B147" s="145" t="s">
        <v>122</v>
      </c>
      <c r="C147" s="143">
        <v>184.98632734929078</v>
      </c>
      <c r="D147" s="141">
        <f t="shared" ca="1" si="14"/>
        <v>2.8741219379001537E-2</v>
      </c>
      <c r="E147" s="141">
        <f t="shared" si="16"/>
        <v>2.7613733458249579E-2</v>
      </c>
      <c r="F147" s="141">
        <f t="shared" si="15"/>
        <v>2.8741219379001537E-2</v>
      </c>
      <c r="G147" s="141">
        <v>6.0000000000000053E-3</v>
      </c>
      <c r="H147" s="515">
        <v>0.04</v>
      </c>
      <c r="I147" s="141">
        <v>0.04</v>
      </c>
      <c r="J147" s="144">
        <v>3.5</v>
      </c>
      <c r="K147" s="144">
        <v>3.5</v>
      </c>
      <c r="L147" s="143">
        <v>118.9104008708232</v>
      </c>
      <c r="M147" s="142">
        <f t="shared" si="17"/>
        <v>4.9999999999998934E-3</v>
      </c>
      <c r="N147" s="141">
        <f t="shared" si="18"/>
        <v>2.0000000000000018E-2</v>
      </c>
    </row>
    <row r="148" spans="1:219" s="135" customFormat="1" ht="15.75" customHeight="1">
      <c r="A148" s="145">
        <v>46539</v>
      </c>
      <c r="B148" s="145" t="s">
        <v>123</v>
      </c>
      <c r="C148" s="143">
        <v>197.46259497947398</v>
      </c>
      <c r="D148" s="141">
        <f t="shared" ca="1" si="14"/>
        <v>2.8950460156244473E-2</v>
      </c>
      <c r="E148" s="141">
        <f t="shared" si="16"/>
        <v>2.8699476668419877E-2</v>
      </c>
      <c r="F148" s="141">
        <f t="shared" si="15"/>
        <v>2.9146557720388433E-2</v>
      </c>
      <c r="G148" s="141">
        <v>6.0000000000000053E-3</v>
      </c>
      <c r="H148" s="515">
        <v>0.04</v>
      </c>
      <c r="I148" s="141">
        <v>0.04</v>
      </c>
      <c r="J148" s="144">
        <v>3.5</v>
      </c>
      <c r="K148" s="144">
        <v>3.5</v>
      </c>
      <c r="L148" s="143">
        <v>119.50199490500638</v>
      </c>
      <c r="M148" s="142">
        <f t="shared" si="17"/>
        <v>4.9751243781093191E-3</v>
      </c>
      <c r="N148" s="141">
        <f t="shared" si="18"/>
        <v>2.0000000000000018E-2</v>
      </c>
    </row>
    <row r="149" spans="1:219" s="135" customFormat="1" ht="15.75" customHeight="1">
      <c r="A149" s="145">
        <v>46631</v>
      </c>
      <c r="B149" s="145" t="s">
        <v>124</v>
      </c>
      <c r="C149" s="143">
        <v>200.71995916099408</v>
      </c>
      <c r="D149" s="141">
        <f t="shared" ca="1" si="14"/>
        <v>2.8426437159774887E-2</v>
      </c>
      <c r="E149" s="141">
        <f t="shared" si="16"/>
        <v>2.8942914009398857E-2</v>
      </c>
      <c r="F149" s="141">
        <f t="shared" si="15"/>
        <v>2.742944723174956E-2</v>
      </c>
      <c r="G149" s="141">
        <v>6.0000000000000053E-3</v>
      </c>
      <c r="H149" s="515">
        <v>0.04</v>
      </c>
      <c r="I149" s="141">
        <v>0.04</v>
      </c>
      <c r="J149" s="144">
        <v>3.5</v>
      </c>
      <c r="K149" s="144">
        <v>3.5</v>
      </c>
      <c r="L149" s="143">
        <v>120.09358893918956</v>
      </c>
      <c r="M149" s="142">
        <f t="shared" si="17"/>
        <v>4.9504950495047328E-3</v>
      </c>
      <c r="N149" s="141">
        <f t="shared" si="18"/>
        <v>2.0000000000000018E-2</v>
      </c>
    </row>
    <row r="150" spans="1:219" s="135" customFormat="1" ht="15.75" customHeight="1" thickBot="1">
      <c r="A150" s="140">
        <v>46722</v>
      </c>
      <c r="B150" s="140" t="s">
        <v>125</v>
      </c>
      <c r="C150" s="138">
        <v>210.06740527920874</v>
      </c>
      <c r="D150" s="136">
        <f t="shared" ca="1" si="14"/>
        <v>2.7372530251382532E-2</v>
      </c>
      <c r="E150" s="136">
        <f t="shared" si="16"/>
        <v>2.7372530251382532E-2</v>
      </c>
      <c r="F150" s="136">
        <f t="shared" si="15"/>
        <v>2.4458065043281518E-2</v>
      </c>
      <c r="G150" s="136">
        <v>6.0000000000000053E-3</v>
      </c>
      <c r="H150" s="516">
        <v>0.04</v>
      </c>
      <c r="I150" s="522">
        <v>0.04</v>
      </c>
      <c r="J150" s="139">
        <v>3.5</v>
      </c>
      <c r="K150" s="139">
        <v>3.5</v>
      </c>
      <c r="L150" s="138">
        <v>120.6851829733728</v>
      </c>
      <c r="M150" s="137">
        <f t="shared" si="17"/>
        <v>4.9261083743845635E-3</v>
      </c>
      <c r="N150" s="136">
        <f t="shared" si="18"/>
        <v>2.0000000000000018E-2</v>
      </c>
    </row>
    <row r="151" spans="1:219" s="135" customFormat="1" ht="15.75" customHeight="1" thickTop="1">
      <c r="A151" s="145">
        <v>46813</v>
      </c>
      <c r="B151" s="145" t="s">
        <v>126</v>
      </c>
      <c r="C151" s="143">
        <v>189.46858167999443</v>
      </c>
      <c r="D151" s="141">
        <f t="shared" ca="1" si="14"/>
        <v>2.4230192549529628E-2</v>
      </c>
      <c r="E151" s="141">
        <f t="shared" si="16"/>
        <v>2.6308029454756854E-2</v>
      </c>
      <c r="F151" s="141">
        <f t="shared" ref="F151:F154" si="19">C151/C147-1</f>
        <v>2.4230192549529628E-2</v>
      </c>
      <c r="G151" s="141">
        <v>6.0000000000000053E-3</v>
      </c>
      <c r="H151" s="515">
        <v>0.04</v>
      </c>
      <c r="I151" s="141">
        <v>0.04</v>
      </c>
      <c r="J151" s="144">
        <v>3.5</v>
      </c>
      <c r="K151" s="144">
        <v>3.5</v>
      </c>
      <c r="L151" s="143">
        <v>121.28860888823966</v>
      </c>
      <c r="M151" s="142">
        <f t="shared" si="17"/>
        <v>4.9999999999998934E-3</v>
      </c>
      <c r="N151" s="141">
        <f t="shared" si="18"/>
        <v>2.0000000000000018E-2</v>
      </c>
    </row>
    <row r="152" spans="1:219" s="135" customFormat="1" ht="15.75" customHeight="1">
      <c r="A152" s="145">
        <v>46905</v>
      </c>
      <c r="B152" s="145" t="s">
        <v>127</v>
      </c>
      <c r="C152" s="143">
        <v>202.43068305212572</v>
      </c>
      <c r="D152" s="141">
        <f t="shared" ca="1" si="14"/>
        <v>2.4710077219753934E-2</v>
      </c>
      <c r="E152" s="141">
        <f t="shared" si="16"/>
        <v>2.5322680390192698E-2</v>
      </c>
      <c r="F152" s="141">
        <f t="shared" si="19"/>
        <v>2.5159641364827401E-2</v>
      </c>
      <c r="G152" s="141">
        <v>8.0000000000000071E-3</v>
      </c>
      <c r="H152" s="515">
        <v>0.04</v>
      </c>
      <c r="I152" s="141">
        <v>0.04</v>
      </c>
      <c r="J152" s="144">
        <v>3.5</v>
      </c>
      <c r="K152" s="144">
        <v>3.5</v>
      </c>
      <c r="L152" s="143">
        <v>121.89203480310651</v>
      </c>
      <c r="M152" s="142">
        <f t="shared" si="17"/>
        <v>4.9751243781093191E-3</v>
      </c>
      <c r="N152" s="141">
        <f t="shared" si="18"/>
        <v>2.0000000000000018E-2</v>
      </c>
    </row>
    <row r="153" spans="1:219" s="135" customFormat="1" ht="15.75" customHeight="1">
      <c r="A153" s="145">
        <v>46997</v>
      </c>
      <c r="B153" s="145" t="s">
        <v>128</v>
      </c>
      <c r="C153" s="143">
        <v>206.36687717420125</v>
      </c>
      <c r="D153" s="141">
        <f t="shared" ca="1" si="14"/>
        <v>2.5888316224959018E-2</v>
      </c>
      <c r="E153" s="141">
        <f t="shared" si="16"/>
        <v>2.5516242723872207E-2</v>
      </c>
      <c r="F153" s="141">
        <f t="shared" si="19"/>
        <v>2.813331587357415E-2</v>
      </c>
      <c r="G153" s="141">
        <v>8.0000000000000071E-3</v>
      </c>
      <c r="H153" s="515">
        <v>0.04</v>
      </c>
      <c r="I153" s="141">
        <v>0.04</v>
      </c>
      <c r="J153" s="144">
        <v>3.5</v>
      </c>
      <c r="K153" s="144">
        <v>3.5</v>
      </c>
      <c r="L153" s="143">
        <v>122.49546071797336</v>
      </c>
      <c r="M153" s="142">
        <f t="shared" si="17"/>
        <v>4.9504950495047328E-3</v>
      </c>
      <c r="N153" s="141">
        <f t="shared" si="18"/>
        <v>2.0000000000000018E-2</v>
      </c>
    </row>
    <row r="154" spans="1:219" s="135" customFormat="1" ht="15.75" customHeight="1" thickBot="1">
      <c r="A154" s="140">
        <v>47088</v>
      </c>
      <c r="B154" s="140" t="s">
        <v>129</v>
      </c>
      <c r="C154" s="138">
        <v>216.40100136462019</v>
      </c>
      <c r="D154" s="136">
        <f t="shared" ca="1" si="14"/>
        <v>2.7016989589907281E-2</v>
      </c>
      <c r="E154" s="136">
        <f t="shared" ref="E154" si="20">AVERAGE(C151:C154)/AVERAGE(C147:C150)-1</f>
        <v>2.7016989589907281E-2</v>
      </c>
      <c r="F154" s="136">
        <f t="shared" si="19"/>
        <v>3.0150303789363342E-2</v>
      </c>
      <c r="G154" s="136">
        <v>8.0000000000000071E-3</v>
      </c>
      <c r="H154" s="516">
        <v>0.04</v>
      </c>
      <c r="I154" s="522">
        <v>0.04</v>
      </c>
      <c r="J154" s="139">
        <v>3.5</v>
      </c>
      <c r="K154" s="139">
        <v>3.5</v>
      </c>
      <c r="L154" s="138">
        <v>123.09888663284026</v>
      </c>
      <c r="M154" s="137">
        <f t="shared" si="17"/>
        <v>4.9261083743845635E-3</v>
      </c>
      <c r="N154" s="136">
        <f t="shared" si="18"/>
        <v>2.0000000000000018E-2</v>
      </c>
    </row>
    <row r="155" spans="1:219" ht="16" thickTop="1">
      <c r="L155" s="133"/>
      <c r="HK155" s="14">
        <v>60</v>
      </c>
    </row>
    <row r="156" spans="1:219">
      <c r="A156" s="134" t="s">
        <v>88</v>
      </c>
      <c r="I156" s="132"/>
      <c r="L156" s="133"/>
      <c r="HK156" s="14">
        <v>61</v>
      </c>
    </row>
    <row r="157" spans="1:219">
      <c r="A157" s="18"/>
      <c r="I157" s="132"/>
      <c r="L157" s="133"/>
      <c r="HK157" s="14">
        <v>62</v>
      </c>
    </row>
    <row r="158" spans="1:219">
      <c r="A158" s="18"/>
      <c r="I158" s="132"/>
      <c r="HK158" s="14">
        <v>63</v>
      </c>
    </row>
    <row r="159" spans="1:219">
      <c r="A159" s="18"/>
      <c r="I159" s="132"/>
      <c r="HK159" s="14">
        <v>64</v>
      </c>
    </row>
    <row r="160" spans="1:219">
      <c r="A160" s="18"/>
      <c r="I160" s="132"/>
      <c r="HK160" s="14">
        <v>65</v>
      </c>
    </row>
    <row r="161" spans="1:219">
      <c r="A161" s="18"/>
      <c r="C161" s="14"/>
      <c r="H161" s="14"/>
      <c r="I161" s="132"/>
      <c r="HK161" s="14">
        <v>66</v>
      </c>
    </row>
    <row r="162" spans="1:219">
      <c r="A162" s="18"/>
      <c r="C162" s="14"/>
      <c r="H162" s="14"/>
      <c r="HK162" s="14">
        <v>67</v>
      </c>
    </row>
  </sheetData>
  <mergeCells count="4">
    <mergeCell ref="L1:N1"/>
    <mergeCell ref="C1:G1"/>
    <mergeCell ref="H1:I1"/>
    <mergeCell ref="J1:K1"/>
  </mergeCells>
  <printOptions horizontalCentered="1" verticalCentered="1"/>
  <pageMargins left="0" right="0" top="0" bottom="0" header="0" footer="0"/>
  <pageSetup paperSize="9" scale="46" orientation="landscape" r:id="rId1"/>
  <headerFooter alignWithMargins="0">
    <oddFooter>&amp;L&amp;1#&amp;"Calibri"&amp;9&amp;K000000Corporativo | Interno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E381F-81A3-4011-9F07-03542200BC8E}">
  <sheetPr codeName="Sheet13"/>
  <dimension ref="A1:AD9"/>
  <sheetViews>
    <sheetView showGridLines="0" tabSelected="1" zoomScaleNormal="100" workbookViewId="0">
      <pane xSplit="3" ySplit="3" topLeftCell="D4" activePane="bottomRight" state="frozen"/>
      <selection activeCell="L23" sqref="L23"/>
      <selection pane="topRight" activeCell="L23" sqref="L23"/>
      <selection pane="bottomLeft" activeCell="L23" sqref="L23"/>
      <selection pane="bottomRight" activeCell="AE5" sqref="AE5"/>
    </sheetView>
  </sheetViews>
  <sheetFormatPr defaultColWidth="9.1796875" defaultRowHeight="13" customHeight="1" outlineLevelCol="1"/>
  <cols>
    <col min="1" max="1" width="9.1796875" style="1" hidden="1" customWidth="1"/>
    <col min="2" max="2" width="7.453125" style="1" bestFit="1" customWidth="1"/>
    <col min="3" max="3" width="40.1796875" style="2" customWidth="1"/>
    <col min="4" max="14" width="7.81640625" style="3" hidden="1" customWidth="1" outlineLevel="1"/>
    <col min="15" max="15" width="8" style="2" hidden="1" customWidth="1" outlineLevel="1"/>
    <col min="16" max="16" width="7.81640625" style="2" hidden="1" customWidth="1" outlineLevel="1"/>
    <col min="17" max="20" width="9" style="2" hidden="1" customWidth="1" outlineLevel="1"/>
    <col min="21" max="21" width="9" style="2" bestFit="1" customWidth="1" collapsed="1"/>
    <col min="22" max="23" width="9" style="2" bestFit="1" customWidth="1"/>
    <col min="24" max="28" width="9.1796875" style="1"/>
    <col min="29" max="29" width="0" style="1" hidden="1" customWidth="1"/>
    <col min="30" max="16384" width="9.1796875" style="1"/>
  </cols>
  <sheetData>
    <row r="1" spans="3:30" ht="66" customHeight="1"/>
    <row r="2" spans="3:30" ht="13" customHeight="1">
      <c r="C2" s="131"/>
      <c r="D2" s="26">
        <v>2003</v>
      </c>
      <c r="E2" s="26">
        <v>2004</v>
      </c>
      <c r="F2" s="26">
        <v>2005</v>
      </c>
      <c r="G2" s="26">
        <v>2006</v>
      </c>
      <c r="H2" s="26">
        <v>2007</v>
      </c>
      <c r="I2" s="26">
        <v>2008</v>
      </c>
      <c r="J2" s="26">
        <v>2009</v>
      </c>
      <c r="K2" s="26">
        <v>2010</v>
      </c>
      <c r="L2" s="26">
        <v>2011</v>
      </c>
      <c r="M2" s="26">
        <v>2012</v>
      </c>
      <c r="N2" s="26">
        <v>2013</v>
      </c>
      <c r="O2" s="26">
        <v>2014</v>
      </c>
      <c r="P2" s="26">
        <v>2015</v>
      </c>
      <c r="Q2" s="26">
        <v>2016</v>
      </c>
      <c r="R2" s="26">
        <v>2017</v>
      </c>
      <c r="S2" s="26">
        <v>2018</v>
      </c>
      <c r="T2" s="26">
        <v>2019</v>
      </c>
      <c r="U2" s="26">
        <v>2020</v>
      </c>
      <c r="V2" s="26">
        <v>2021</v>
      </c>
      <c r="W2" s="26">
        <v>2022</v>
      </c>
      <c r="X2" s="26">
        <v>2023</v>
      </c>
      <c r="Y2" s="26">
        <v>2024</v>
      </c>
      <c r="Z2" s="26" t="s">
        <v>103</v>
      </c>
      <c r="AA2" s="26" t="s">
        <v>112</v>
      </c>
      <c r="AB2" s="26" t="s">
        <v>121</v>
      </c>
      <c r="AC2" s="26" t="s">
        <v>130</v>
      </c>
      <c r="AD2" s="26" t="s">
        <v>130</v>
      </c>
    </row>
    <row r="3" spans="3:30" ht="16" customHeight="1">
      <c r="C3" s="4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29"/>
      <c r="V3" s="129"/>
      <c r="W3" s="129"/>
      <c r="X3" s="129"/>
      <c r="Y3" s="129"/>
      <c r="Z3" s="129"/>
      <c r="AA3" s="129"/>
      <c r="AB3" s="129"/>
      <c r="AC3" s="129"/>
      <c r="AD3" s="129"/>
    </row>
    <row r="4" spans="3:30" ht="14.15" customHeight="1">
      <c r="C4" s="120" t="s">
        <v>118</v>
      </c>
      <c r="D4" s="128">
        <v>4.1648505612160713E-2</v>
      </c>
      <c r="E4" s="128">
        <v>4.9582741373101591E-2</v>
      </c>
      <c r="F4" s="128">
        <v>6.2852081659675374E-2</v>
      </c>
      <c r="G4" s="128">
        <v>7.7405139935414313E-2</v>
      </c>
      <c r="H4" s="123">
        <v>8.9052767639427946E-2</v>
      </c>
      <c r="I4" s="123">
        <v>9.8037405630167176E-2</v>
      </c>
      <c r="J4" s="123">
        <v>1.0491935403627082E-2</v>
      </c>
      <c r="K4" s="123">
        <v>8.4507468752586412E-2</v>
      </c>
      <c r="L4" s="123">
        <v>6.4522160023375852E-2</v>
      </c>
      <c r="M4" s="123">
        <v>5.9503463404495083E-2</v>
      </c>
      <c r="N4" s="127">
        <v>5.8375397600705092E-2</v>
      </c>
      <c r="O4" s="127">
        <v>2.3940763627096295E-2</v>
      </c>
      <c r="P4" s="126">
        <v>2.957151683647008E-2</v>
      </c>
      <c r="Q4" s="123">
        <v>4.2680258331434073E-2</v>
      </c>
      <c r="R4" s="123">
        <v>4.8100788555220264E-2</v>
      </c>
      <c r="S4" s="123">
        <v>3.204250340801984E-2</v>
      </c>
      <c r="T4" s="123">
        <v>-4.0185510070214203E-3</v>
      </c>
      <c r="U4" s="123">
        <v>-8.197853909454933E-3</v>
      </c>
      <c r="V4" s="123">
        <v>4.0167373177639742E-2</v>
      </c>
      <c r="W4" s="123">
        <v>1.7603836614932256E-3</v>
      </c>
      <c r="X4" s="123">
        <v>4.9992279112746063E-2</v>
      </c>
      <c r="Y4" s="123">
        <v>8.4999202092810311E-2</v>
      </c>
      <c r="Z4" s="125">
        <v>5.0227541825593081E-2</v>
      </c>
      <c r="AA4" s="125">
        <v>3.9749920624436719E-2</v>
      </c>
      <c r="AB4" s="125">
        <v>3.517908340270326E-2</v>
      </c>
      <c r="AC4" s="125">
        <v>2.7016989589907281E-2</v>
      </c>
      <c r="AD4" s="125">
        <v>3.5216195978655218E-2</v>
      </c>
    </row>
    <row r="5" spans="3:30" ht="14.15" customHeight="1">
      <c r="C5" s="120" t="s">
        <v>117</v>
      </c>
      <c r="D5" s="124">
        <v>2.483753672852429E-2</v>
      </c>
      <c r="E5" s="124">
        <v>3.4810806823859286E-2</v>
      </c>
      <c r="F5" s="124">
        <v>1.4942603251369757E-2</v>
      </c>
      <c r="G5" s="124">
        <v>1.1374846630250346E-2</v>
      </c>
      <c r="H5" s="124">
        <v>3.927649381871956E-2</v>
      </c>
      <c r="I5" s="124">
        <v>6.6502052690712299E-2</v>
      </c>
      <c r="J5" s="124">
        <v>2.4534348087321689E-3</v>
      </c>
      <c r="K5" s="124">
        <v>2.07641975925279E-2</v>
      </c>
      <c r="L5" s="123">
        <v>4.738431607420357E-2</v>
      </c>
      <c r="M5" s="123">
        <v>2.6493686084157586E-2</v>
      </c>
      <c r="N5" s="123">
        <v>2.8999999999999998E-2</v>
      </c>
      <c r="O5" s="123">
        <v>3.2240611887172976E-2</v>
      </c>
      <c r="P5" s="32">
        <v>3.1046931407942235E-2</v>
      </c>
      <c r="Q5" s="123">
        <v>3.9215686274509887E-2</v>
      </c>
      <c r="R5" s="123">
        <v>4.5148247978436418E-2</v>
      </c>
      <c r="S5" s="123">
        <v>3.2000000000000028E-2</v>
      </c>
      <c r="T5" s="123">
        <v>2.8100775193798277E-2</v>
      </c>
      <c r="U5" s="122">
        <v>2.1677662582469504E-2</v>
      </c>
      <c r="V5" s="122">
        <v>6.8265682656826421E-2</v>
      </c>
      <c r="W5" s="122">
        <v>8.1174438687392048E-2</v>
      </c>
      <c r="X5" s="122">
        <v>3.6741214057508076E-2</v>
      </c>
      <c r="Y5" s="122">
        <v>3.7750385208012105E-2</v>
      </c>
      <c r="Z5" s="121">
        <v>3.9498085172630759E-2</v>
      </c>
      <c r="AA5" s="121">
        <v>3.4988869917423004E-2</v>
      </c>
      <c r="AB5" s="121">
        <v>3.4988869917423004E-2</v>
      </c>
      <c r="AC5" s="121">
        <v>2.0000000000000018E-2</v>
      </c>
      <c r="AD5" s="121">
        <v>3.4988869917423226E-2</v>
      </c>
    </row>
    <row r="6" spans="3:30" s="504" customFormat="1" ht="14.15" customHeight="1">
      <c r="C6" s="500" t="s">
        <v>207</v>
      </c>
      <c r="D6" s="119">
        <v>3.4630000000000001</v>
      </c>
      <c r="E6" s="119">
        <v>3.28</v>
      </c>
      <c r="F6" s="119">
        <v>3.4279999999999999</v>
      </c>
      <c r="G6" s="119">
        <v>3.1949999999999998</v>
      </c>
      <c r="H6" s="119">
        <v>2.98</v>
      </c>
      <c r="I6" s="119">
        <v>3.11</v>
      </c>
      <c r="J6" s="119">
        <v>2.88</v>
      </c>
      <c r="K6" s="119">
        <v>2.8149999999999999</v>
      </c>
      <c r="L6" s="501">
        <v>2.6960000000000002</v>
      </c>
      <c r="M6" s="501">
        <v>2.57</v>
      </c>
      <c r="N6" s="501">
        <v>2.786</v>
      </c>
      <c r="O6" s="501">
        <v>2.9889999999999999</v>
      </c>
      <c r="P6" s="117">
        <v>5782</v>
      </c>
      <c r="Q6" s="501">
        <v>5737.5</v>
      </c>
      <c r="R6" s="501">
        <v>5588</v>
      </c>
      <c r="S6" s="501">
        <v>5963.9</v>
      </c>
      <c r="T6" s="501">
        <v>6465</v>
      </c>
      <c r="U6" s="502">
        <v>6911.6</v>
      </c>
      <c r="V6" s="502">
        <v>6876.9</v>
      </c>
      <c r="W6" s="502">
        <v>7339.5</v>
      </c>
      <c r="X6" s="502">
        <v>7275</v>
      </c>
      <c r="Y6" s="502">
        <v>7975.1</v>
      </c>
      <c r="Z6" s="503">
        <v>7150</v>
      </c>
      <c r="AA6" s="503">
        <v>7200.0101380711949</v>
      </c>
      <c r="AB6" s="503">
        <v>7270.1759572646788</v>
      </c>
      <c r="AC6" s="503">
        <v>3.5</v>
      </c>
      <c r="AD6" s="503">
        <v>7341.0255591318937</v>
      </c>
    </row>
    <row r="7" spans="3:30" ht="14.15" customHeight="1">
      <c r="C7" s="113" t="s">
        <v>120</v>
      </c>
      <c r="D7" s="112">
        <v>2.5000000000000001E-2</v>
      </c>
      <c r="E7" s="112">
        <v>0.03</v>
      </c>
      <c r="F7" s="112">
        <v>3.2500000000000001E-2</v>
      </c>
      <c r="G7" s="112">
        <v>4.4999999999999998E-2</v>
      </c>
      <c r="H7" s="112">
        <v>0.05</v>
      </c>
      <c r="I7" s="111">
        <v>6.5000000000000002E-2</v>
      </c>
      <c r="J7" s="111">
        <v>1.2500000000000001E-2</v>
      </c>
      <c r="K7" s="110">
        <v>0.03</v>
      </c>
      <c r="L7" s="108">
        <v>4.2500000000000003E-2</v>
      </c>
      <c r="M7" s="108">
        <v>4.2500000000000003E-2</v>
      </c>
      <c r="N7" s="108">
        <v>0.04</v>
      </c>
      <c r="O7" s="108">
        <v>3.5000000000000003E-2</v>
      </c>
      <c r="P7" s="109">
        <v>5.7500000000000002E-2</v>
      </c>
      <c r="Q7" s="108">
        <v>5.5E-2</v>
      </c>
      <c r="R7" s="108">
        <v>5.2499999999999998E-2</v>
      </c>
      <c r="S7" s="108">
        <v>5.2499999999999998E-2</v>
      </c>
      <c r="T7" s="108">
        <v>0.04</v>
      </c>
      <c r="U7" s="107">
        <v>7.4999999999999997E-3</v>
      </c>
      <c r="V7" s="107">
        <v>5.2499999999999998E-2</v>
      </c>
      <c r="W7" s="107">
        <v>8.5000000000000006E-2</v>
      </c>
      <c r="X7" s="107">
        <v>6.7500000000000004E-2</v>
      </c>
      <c r="Y7" s="107">
        <v>0.06</v>
      </c>
      <c r="Z7" s="106">
        <v>0.06</v>
      </c>
      <c r="AA7" s="106">
        <v>0.06</v>
      </c>
      <c r="AB7" s="106">
        <v>5.5E-2</v>
      </c>
      <c r="AC7" s="106">
        <v>0.04</v>
      </c>
      <c r="AD7" s="106">
        <v>5.5E-2</v>
      </c>
    </row>
    <row r="9" spans="3:30" ht="13" customHeight="1">
      <c r="T9" s="105"/>
    </row>
  </sheetData>
  <printOptions horizontalCentered="1"/>
  <pageMargins left="0.35433070866141736" right="0.23622047244094491" top="0.78740157480314965" bottom="0.51181102362204722" header="0.51181102362204722" footer="0.51181102362204722"/>
  <pageSetup paperSize="9" scale="66" orientation="landscape" r:id="rId1"/>
  <headerFooter alignWithMargins="0">
    <oddFooter>&amp;L&amp;1#&amp;"Calibri"&amp;9&amp;K000000Corporativo |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A9C6F-7F69-44E5-AECD-432AE05B7FF9}">
  <sheetPr codeName="Sheet14"/>
  <dimension ref="A1:HW162"/>
  <sheetViews>
    <sheetView zoomScale="70" zoomScaleNormal="70" zoomScaleSheetLayoutView="55" workbookViewId="0">
      <pane xSplit="2" ySplit="2" topLeftCell="C122" activePane="bottomRight" state="frozen"/>
      <selection activeCell="W15" sqref="W15"/>
      <selection pane="topRight" activeCell="W15" sqref="W15"/>
      <selection pane="bottomLeft" activeCell="W15" sqref="W15"/>
      <selection pane="bottomRight" activeCell="B140" sqref="B140"/>
    </sheetView>
  </sheetViews>
  <sheetFormatPr defaultColWidth="9.1796875" defaultRowHeight="15.5"/>
  <cols>
    <col min="1" max="1" width="10.81640625" style="19" bestFit="1" customWidth="1"/>
    <col min="2" max="2" width="13" style="18" customWidth="1"/>
    <col min="3" max="3" width="16.453125" style="15" customWidth="1"/>
    <col min="4" max="7" width="16.453125" style="14" customWidth="1"/>
    <col min="8" max="8" width="16.453125" style="16" customWidth="1"/>
    <col min="9" max="9" width="16.453125" style="14" customWidth="1"/>
    <col min="10" max="10" width="16.453125" style="16" customWidth="1"/>
    <col min="11" max="11" width="16.453125" style="17" customWidth="1"/>
    <col min="12" max="12" width="16.453125" style="15" customWidth="1"/>
    <col min="13" max="14" width="16.453125" style="14" customWidth="1"/>
    <col min="15" max="16384" width="9.1796875" style="14"/>
  </cols>
  <sheetData>
    <row r="1" spans="1:14">
      <c r="A1" s="192"/>
      <c r="B1" s="192"/>
      <c r="C1" s="564" t="s">
        <v>0</v>
      </c>
      <c r="D1" s="565"/>
      <c r="E1" s="565"/>
      <c r="F1" s="565"/>
      <c r="G1" s="566"/>
      <c r="H1" s="557" t="s">
        <v>200</v>
      </c>
      <c r="I1" s="558"/>
      <c r="J1" s="564" t="s">
        <v>1</v>
      </c>
      <c r="K1" s="566"/>
      <c r="L1" s="564" t="s">
        <v>2</v>
      </c>
      <c r="M1" s="565"/>
      <c r="N1" s="565"/>
    </row>
    <row r="2" spans="1:14">
      <c r="A2" s="192"/>
      <c r="B2" s="192"/>
      <c r="C2" s="193" t="s">
        <v>3</v>
      </c>
      <c r="D2" s="47" t="s">
        <v>4</v>
      </c>
      <c r="E2" s="47" t="s">
        <v>5</v>
      </c>
      <c r="F2" s="47" t="s">
        <v>6</v>
      </c>
      <c r="G2" s="47" t="s">
        <v>7</v>
      </c>
      <c r="H2" s="193" t="s">
        <v>8</v>
      </c>
      <c r="I2" s="191" t="s">
        <v>9</v>
      </c>
      <c r="J2" s="193" t="s">
        <v>8</v>
      </c>
      <c r="K2" s="191" t="s">
        <v>9</v>
      </c>
      <c r="L2" s="193" t="s">
        <v>10</v>
      </c>
      <c r="M2" s="192" t="s">
        <v>11</v>
      </c>
      <c r="N2" s="191" t="s">
        <v>6</v>
      </c>
    </row>
    <row r="3" spans="1:14">
      <c r="A3" s="48">
        <v>33298</v>
      </c>
      <c r="B3" s="48" t="s">
        <v>199</v>
      </c>
      <c r="C3" s="190"/>
      <c r="D3" s="185"/>
      <c r="E3" s="185"/>
      <c r="F3" s="185"/>
      <c r="G3" s="185"/>
      <c r="H3" s="189"/>
      <c r="I3" s="188"/>
      <c r="J3" s="187"/>
      <c r="K3" s="99"/>
      <c r="L3" s="186"/>
      <c r="M3" s="101"/>
      <c r="N3" s="185"/>
    </row>
    <row r="4" spans="1:14">
      <c r="A4" s="48">
        <v>33390</v>
      </c>
      <c r="B4" s="48" t="s">
        <v>198</v>
      </c>
      <c r="C4" s="152"/>
      <c r="D4" s="151"/>
      <c r="E4" s="151"/>
      <c r="F4" s="151"/>
      <c r="G4" s="151"/>
      <c r="H4" s="64"/>
      <c r="I4" s="157"/>
      <c r="J4" s="52"/>
      <c r="K4" s="52"/>
      <c r="L4" s="73"/>
      <c r="M4" s="54"/>
      <c r="N4" s="151"/>
    </row>
    <row r="5" spans="1:14">
      <c r="A5" s="48">
        <v>33482</v>
      </c>
      <c r="B5" s="48" t="s">
        <v>197</v>
      </c>
      <c r="C5" s="152"/>
      <c r="D5" s="151"/>
      <c r="E5" s="151"/>
      <c r="F5" s="151"/>
      <c r="G5" s="151"/>
      <c r="H5" s="64"/>
      <c r="I5" s="157"/>
      <c r="J5" s="52"/>
      <c r="K5" s="52"/>
      <c r="L5" s="73"/>
      <c r="M5" s="54"/>
      <c r="N5" s="155"/>
    </row>
    <row r="6" spans="1:14">
      <c r="A6" s="56">
        <v>33573</v>
      </c>
      <c r="B6" s="56" t="s">
        <v>196</v>
      </c>
      <c r="C6" s="154"/>
      <c r="D6" s="153"/>
      <c r="E6" s="153"/>
      <c r="F6" s="153"/>
      <c r="G6" s="153"/>
      <c r="H6" s="67"/>
      <c r="I6" s="148"/>
      <c r="J6" s="61"/>
      <c r="K6" s="61"/>
      <c r="L6" s="147"/>
      <c r="M6" s="60"/>
      <c r="N6" s="146"/>
    </row>
    <row r="7" spans="1:14">
      <c r="A7" s="48">
        <v>33664</v>
      </c>
      <c r="B7" s="48" t="s">
        <v>195</v>
      </c>
      <c r="C7" s="152"/>
      <c r="D7" s="151"/>
      <c r="E7" s="151"/>
      <c r="F7" s="151"/>
      <c r="G7" s="151"/>
      <c r="H7" s="64"/>
      <c r="I7" s="157"/>
      <c r="J7" s="52"/>
      <c r="K7" s="52"/>
      <c r="L7" s="73"/>
      <c r="M7" s="54"/>
      <c r="N7" s="151"/>
    </row>
    <row r="8" spans="1:14">
      <c r="A8" s="48">
        <v>33756</v>
      </c>
      <c r="B8" s="48" t="s">
        <v>194</v>
      </c>
      <c r="C8" s="152"/>
      <c r="D8" s="151"/>
      <c r="E8" s="151"/>
      <c r="F8" s="151"/>
      <c r="G8" s="151"/>
      <c r="H8" s="64"/>
      <c r="I8" s="157"/>
      <c r="J8" s="52"/>
      <c r="K8" s="52"/>
      <c r="L8" s="73"/>
      <c r="M8" s="54"/>
      <c r="N8" s="151"/>
    </row>
    <row r="9" spans="1:14">
      <c r="A9" s="48">
        <v>33848</v>
      </c>
      <c r="B9" s="48" t="s">
        <v>193</v>
      </c>
      <c r="C9" s="152"/>
      <c r="D9" s="151"/>
      <c r="E9" s="151"/>
      <c r="F9" s="151"/>
      <c r="G9" s="151"/>
      <c r="H9" s="64"/>
      <c r="I9" s="157"/>
      <c r="J9" s="73"/>
      <c r="K9" s="73"/>
      <c r="L9" s="73"/>
      <c r="M9" s="54"/>
      <c r="N9" s="155"/>
    </row>
    <row r="10" spans="1:14">
      <c r="A10" s="56">
        <v>33939</v>
      </c>
      <c r="B10" s="56" t="s">
        <v>192</v>
      </c>
      <c r="C10" s="154"/>
      <c r="D10" s="153"/>
      <c r="E10" s="153"/>
      <c r="F10" s="153"/>
      <c r="G10" s="153"/>
      <c r="H10" s="67"/>
      <c r="I10" s="148"/>
      <c r="J10" s="147"/>
      <c r="K10" s="147"/>
      <c r="L10" s="147"/>
      <c r="M10" s="60"/>
      <c r="N10" s="146"/>
    </row>
    <row r="11" spans="1:14">
      <c r="A11" s="48">
        <v>34029</v>
      </c>
      <c r="B11" s="48" t="s">
        <v>191</v>
      </c>
      <c r="C11" s="152"/>
      <c r="D11" s="151"/>
      <c r="E11" s="151"/>
      <c r="F11" s="151"/>
      <c r="G11" s="151"/>
      <c r="H11" s="64"/>
      <c r="I11" s="157"/>
      <c r="J11" s="73"/>
      <c r="K11" s="73"/>
      <c r="L11" s="73"/>
      <c r="M11" s="54"/>
      <c r="N11" s="151"/>
    </row>
    <row r="12" spans="1:14">
      <c r="A12" s="48">
        <v>34121</v>
      </c>
      <c r="B12" s="48" t="s">
        <v>190</v>
      </c>
      <c r="C12" s="152"/>
      <c r="D12" s="151"/>
      <c r="E12" s="151"/>
      <c r="F12" s="151"/>
      <c r="G12" s="151"/>
      <c r="H12" s="64"/>
      <c r="I12" s="157"/>
      <c r="J12" s="73"/>
      <c r="K12" s="73"/>
      <c r="L12" s="73"/>
      <c r="M12" s="54"/>
      <c r="N12" s="151"/>
    </row>
    <row r="13" spans="1:14">
      <c r="A13" s="48">
        <v>34213</v>
      </c>
      <c r="B13" s="48" t="s">
        <v>189</v>
      </c>
      <c r="C13" s="152"/>
      <c r="D13" s="151"/>
      <c r="E13" s="151"/>
      <c r="F13" s="151"/>
      <c r="G13" s="151"/>
      <c r="H13" s="64"/>
      <c r="I13" s="157"/>
      <c r="J13" s="73"/>
      <c r="K13" s="73"/>
      <c r="L13" s="73"/>
      <c r="M13" s="54"/>
      <c r="N13" s="155"/>
    </row>
    <row r="14" spans="1:14">
      <c r="A14" s="56">
        <v>34304</v>
      </c>
      <c r="B14" s="56" t="s">
        <v>188</v>
      </c>
      <c r="C14" s="154"/>
      <c r="D14" s="153"/>
      <c r="E14" s="153"/>
      <c r="F14" s="153"/>
      <c r="G14" s="153"/>
      <c r="H14" s="67"/>
      <c r="I14" s="148"/>
      <c r="J14" s="147"/>
      <c r="K14" s="147"/>
      <c r="L14" s="147"/>
      <c r="M14" s="60"/>
      <c r="N14" s="146"/>
    </row>
    <row r="15" spans="1:14">
      <c r="A15" s="48">
        <v>34394</v>
      </c>
      <c r="B15" s="48" t="s">
        <v>187</v>
      </c>
      <c r="C15" s="152"/>
      <c r="D15" s="151"/>
      <c r="E15" s="151"/>
      <c r="F15" s="151"/>
      <c r="G15" s="151"/>
      <c r="H15" s="64"/>
      <c r="I15" s="157"/>
      <c r="J15" s="73"/>
      <c r="K15" s="73"/>
      <c r="L15" s="73"/>
      <c r="M15" s="54"/>
      <c r="N15" s="151"/>
    </row>
    <row r="16" spans="1:14">
      <c r="A16" s="48">
        <v>34486</v>
      </c>
      <c r="B16" s="48" t="s">
        <v>186</v>
      </c>
      <c r="C16" s="152"/>
      <c r="D16" s="151"/>
      <c r="E16" s="151"/>
      <c r="F16" s="151"/>
      <c r="G16" s="151"/>
      <c r="H16" s="64"/>
      <c r="I16" s="157"/>
      <c r="J16" s="73"/>
      <c r="K16" s="73"/>
      <c r="L16" s="73"/>
      <c r="M16" s="54"/>
      <c r="N16" s="151"/>
    </row>
    <row r="17" spans="1:14">
      <c r="A17" s="48">
        <v>34578</v>
      </c>
      <c r="B17" s="48" t="s">
        <v>185</v>
      </c>
      <c r="C17" s="152"/>
      <c r="D17" s="151"/>
      <c r="E17" s="151"/>
      <c r="F17" s="151"/>
      <c r="G17" s="151"/>
      <c r="H17" s="64"/>
      <c r="I17" s="157"/>
      <c r="J17" s="73"/>
      <c r="K17" s="73"/>
      <c r="L17" s="73"/>
      <c r="M17" s="54"/>
      <c r="N17" s="155"/>
    </row>
    <row r="18" spans="1:14">
      <c r="A18" s="56">
        <v>34669</v>
      </c>
      <c r="B18" s="56" t="s">
        <v>184</v>
      </c>
      <c r="C18" s="154"/>
      <c r="D18" s="153"/>
      <c r="E18" s="153"/>
      <c r="F18" s="153"/>
      <c r="G18" s="153"/>
      <c r="H18" s="67"/>
      <c r="I18" s="148"/>
      <c r="J18" s="147"/>
      <c r="K18" s="147"/>
      <c r="L18" s="147"/>
      <c r="M18" s="60"/>
      <c r="N18" s="146"/>
    </row>
    <row r="19" spans="1:14">
      <c r="A19" s="48">
        <v>34759</v>
      </c>
      <c r="B19" s="48" t="s">
        <v>183</v>
      </c>
      <c r="C19" s="152"/>
      <c r="D19" s="151"/>
      <c r="E19" s="151"/>
      <c r="F19" s="151"/>
      <c r="G19" s="151"/>
      <c r="H19" s="64"/>
      <c r="I19" s="157"/>
      <c r="J19" s="73"/>
      <c r="K19" s="73"/>
      <c r="L19" s="73" t="s">
        <v>271</v>
      </c>
      <c r="M19" s="54"/>
      <c r="N19" s="151"/>
    </row>
    <row r="20" spans="1:14">
      <c r="A20" s="48">
        <v>34851</v>
      </c>
      <c r="B20" s="48" t="s">
        <v>182</v>
      </c>
      <c r="C20" s="152"/>
      <c r="D20" s="151"/>
      <c r="E20" s="151"/>
      <c r="F20" s="151"/>
      <c r="G20" s="151"/>
      <c r="H20" s="64"/>
      <c r="I20" s="157"/>
      <c r="J20" s="73"/>
      <c r="K20" s="73"/>
      <c r="L20" s="73" t="s">
        <v>271</v>
      </c>
      <c r="M20" s="54"/>
      <c r="N20" s="151"/>
    </row>
    <row r="21" spans="1:14">
      <c r="A21" s="48">
        <v>34943</v>
      </c>
      <c r="B21" s="48" t="s">
        <v>181</v>
      </c>
      <c r="C21" s="152"/>
      <c r="D21" s="151"/>
      <c r="E21" s="151"/>
      <c r="F21" s="151"/>
      <c r="G21" s="151"/>
      <c r="H21" s="64"/>
      <c r="I21" s="157"/>
      <c r="J21" s="73"/>
      <c r="K21" s="73"/>
      <c r="L21" s="73" t="s">
        <v>271</v>
      </c>
      <c r="M21" s="54"/>
      <c r="N21" s="155"/>
    </row>
    <row r="22" spans="1:14">
      <c r="A22" s="56">
        <v>35034</v>
      </c>
      <c r="B22" s="56" t="s">
        <v>180</v>
      </c>
      <c r="C22" s="154"/>
      <c r="D22" s="153"/>
      <c r="E22" s="153"/>
      <c r="F22" s="153"/>
      <c r="G22" s="153"/>
      <c r="H22" s="67"/>
      <c r="I22" s="148"/>
      <c r="J22" s="147"/>
      <c r="K22" s="147"/>
      <c r="L22" s="147" t="s">
        <v>271</v>
      </c>
      <c r="M22" s="60"/>
      <c r="N22" s="146"/>
    </row>
    <row r="23" spans="1:14">
      <c r="A23" s="48">
        <v>35125</v>
      </c>
      <c r="B23" s="48" t="s">
        <v>179</v>
      </c>
      <c r="C23" s="152"/>
      <c r="D23" s="151"/>
      <c r="E23" s="151"/>
      <c r="F23" s="151"/>
      <c r="G23" s="151"/>
      <c r="H23" s="64"/>
      <c r="I23" s="157"/>
      <c r="J23" s="73"/>
      <c r="K23" s="73"/>
      <c r="L23" s="73" t="s">
        <v>271</v>
      </c>
      <c r="M23" s="54"/>
      <c r="N23" s="151"/>
    </row>
    <row r="24" spans="1:14">
      <c r="A24" s="48">
        <v>35217</v>
      </c>
      <c r="B24" s="48" t="s">
        <v>178</v>
      </c>
      <c r="C24" s="152"/>
      <c r="D24" s="151"/>
      <c r="E24" s="151"/>
      <c r="F24" s="151"/>
      <c r="G24" s="151"/>
      <c r="H24" s="64"/>
      <c r="I24" s="157"/>
      <c r="J24" s="73"/>
      <c r="K24" s="73"/>
      <c r="L24" s="73" t="s">
        <v>271</v>
      </c>
      <c r="M24" s="54"/>
      <c r="N24" s="151"/>
    </row>
    <row r="25" spans="1:14">
      <c r="A25" s="48">
        <v>35309</v>
      </c>
      <c r="B25" s="48" t="s">
        <v>177</v>
      </c>
      <c r="C25" s="152"/>
      <c r="D25" s="151"/>
      <c r="E25" s="151"/>
      <c r="F25" s="151"/>
      <c r="G25" s="151"/>
      <c r="H25" s="64"/>
      <c r="I25" s="157"/>
      <c r="J25" s="73"/>
      <c r="K25" s="73"/>
      <c r="L25" s="73" t="s">
        <v>271</v>
      </c>
      <c r="M25" s="54"/>
      <c r="N25" s="155"/>
    </row>
    <row r="26" spans="1:14">
      <c r="A26" s="56">
        <v>35400</v>
      </c>
      <c r="B26" s="56" t="s">
        <v>176</v>
      </c>
      <c r="C26" s="154"/>
      <c r="D26" s="153"/>
      <c r="E26" s="153"/>
      <c r="F26" s="153"/>
      <c r="G26" s="153"/>
      <c r="H26" s="67"/>
      <c r="I26" s="148"/>
      <c r="J26" s="147"/>
      <c r="K26" s="147"/>
      <c r="L26" s="147" t="s">
        <v>271</v>
      </c>
      <c r="M26" s="60"/>
      <c r="N26" s="146"/>
    </row>
    <row r="27" spans="1:14">
      <c r="A27" s="48">
        <v>35490</v>
      </c>
      <c r="B27" s="48" t="s">
        <v>175</v>
      </c>
      <c r="C27" s="152"/>
      <c r="D27" s="151"/>
      <c r="E27" s="151"/>
      <c r="F27" s="151"/>
      <c r="G27" s="151"/>
      <c r="H27" s="64"/>
      <c r="I27" s="157"/>
      <c r="J27" s="73"/>
      <c r="K27" s="73"/>
      <c r="L27" s="73" t="s">
        <v>271</v>
      </c>
      <c r="M27" s="54"/>
      <c r="N27" s="151"/>
    </row>
    <row r="28" spans="1:14">
      <c r="A28" s="48">
        <v>35582</v>
      </c>
      <c r="B28" s="48" t="s">
        <v>174</v>
      </c>
      <c r="C28" s="152"/>
      <c r="D28" s="151"/>
      <c r="E28" s="151"/>
      <c r="F28" s="151"/>
      <c r="G28" s="151"/>
      <c r="H28" s="64"/>
      <c r="I28" s="157"/>
      <c r="J28" s="73"/>
      <c r="K28" s="73"/>
      <c r="L28" s="73" t="s">
        <v>271</v>
      </c>
      <c r="M28" s="54"/>
      <c r="N28" s="151"/>
    </row>
    <row r="29" spans="1:14">
      <c r="A29" s="48">
        <v>35674</v>
      </c>
      <c r="B29" s="48" t="s">
        <v>173</v>
      </c>
      <c r="C29" s="152"/>
      <c r="D29" s="151"/>
      <c r="E29" s="151"/>
      <c r="F29" s="151"/>
      <c r="G29" s="151"/>
      <c r="H29" s="64"/>
      <c r="I29" s="157"/>
      <c r="J29" s="73"/>
      <c r="K29" s="73"/>
      <c r="L29" s="73" t="s">
        <v>271</v>
      </c>
      <c r="M29" s="54"/>
      <c r="N29" s="155"/>
    </row>
    <row r="30" spans="1:14">
      <c r="A30" s="56">
        <v>35765</v>
      </c>
      <c r="B30" s="56" t="s">
        <v>172</v>
      </c>
      <c r="C30" s="154"/>
      <c r="D30" s="153"/>
      <c r="E30" s="153"/>
      <c r="F30" s="153"/>
      <c r="G30" s="153"/>
      <c r="H30" s="67"/>
      <c r="I30" s="148"/>
      <c r="J30" s="147"/>
      <c r="K30" s="147"/>
      <c r="L30" s="147" t="s">
        <v>271</v>
      </c>
      <c r="M30" s="60"/>
      <c r="N30" s="146"/>
    </row>
    <row r="31" spans="1:14">
      <c r="A31" s="48">
        <v>35855</v>
      </c>
      <c r="B31" s="48" t="s">
        <v>171</v>
      </c>
      <c r="C31" s="152"/>
      <c r="D31" s="151"/>
      <c r="E31" s="151"/>
      <c r="F31" s="151"/>
      <c r="G31" s="151"/>
      <c r="H31" s="64"/>
      <c r="I31" s="157"/>
      <c r="J31" s="73"/>
      <c r="K31" s="73"/>
      <c r="L31" s="73" t="s">
        <v>271</v>
      </c>
      <c r="M31" s="54"/>
      <c r="N31" s="151"/>
    </row>
    <row r="32" spans="1:14">
      <c r="A32" s="48">
        <v>35947</v>
      </c>
      <c r="B32" s="48" t="s">
        <v>170</v>
      </c>
      <c r="C32" s="152"/>
      <c r="D32" s="151"/>
      <c r="E32" s="151"/>
      <c r="F32" s="151"/>
      <c r="G32" s="151"/>
      <c r="H32" s="64"/>
      <c r="I32" s="157"/>
      <c r="J32" s="73"/>
      <c r="K32" s="73"/>
      <c r="L32" s="73" t="s">
        <v>271</v>
      </c>
      <c r="M32" s="54"/>
      <c r="N32" s="151"/>
    </row>
    <row r="33" spans="1:14">
      <c r="A33" s="48">
        <v>36039</v>
      </c>
      <c r="B33" s="48" t="s">
        <v>169</v>
      </c>
      <c r="C33" s="152"/>
      <c r="D33" s="151"/>
      <c r="E33" s="151"/>
      <c r="F33" s="151"/>
      <c r="G33" s="151"/>
      <c r="H33" s="64"/>
      <c r="I33" s="157"/>
      <c r="J33" s="73"/>
      <c r="K33" s="73"/>
      <c r="L33" s="73" t="s">
        <v>271</v>
      </c>
      <c r="M33" s="54"/>
      <c r="N33" s="155"/>
    </row>
    <row r="34" spans="1:14">
      <c r="A34" s="56">
        <v>36130</v>
      </c>
      <c r="B34" s="56" t="s">
        <v>168</v>
      </c>
      <c r="C34" s="154"/>
      <c r="D34" s="153"/>
      <c r="E34" s="153"/>
      <c r="F34" s="153"/>
      <c r="G34" s="153"/>
      <c r="H34" s="67"/>
      <c r="I34" s="148"/>
      <c r="J34" s="147"/>
      <c r="K34" s="147"/>
      <c r="L34" s="147" t="s">
        <v>271</v>
      </c>
      <c r="M34" s="60"/>
      <c r="N34" s="146"/>
    </row>
    <row r="35" spans="1:14">
      <c r="A35" s="48">
        <v>36220</v>
      </c>
      <c r="B35" s="48" t="s">
        <v>167</v>
      </c>
      <c r="C35" s="152"/>
      <c r="D35" s="151"/>
      <c r="E35" s="151"/>
      <c r="F35" s="151"/>
      <c r="G35" s="151"/>
      <c r="H35" s="64"/>
      <c r="I35" s="157"/>
      <c r="J35" s="73"/>
      <c r="K35" s="73"/>
      <c r="L35" s="73" t="s">
        <v>271</v>
      </c>
      <c r="M35" s="54"/>
      <c r="N35" s="151"/>
    </row>
    <row r="36" spans="1:14">
      <c r="A36" s="48">
        <v>36312</v>
      </c>
      <c r="B36" s="48" t="s">
        <v>166</v>
      </c>
      <c r="C36" s="152"/>
      <c r="D36" s="151"/>
      <c r="E36" s="151"/>
      <c r="F36" s="151"/>
      <c r="G36" s="151"/>
      <c r="H36" s="64"/>
      <c r="I36" s="157"/>
      <c r="J36" s="73"/>
      <c r="K36" s="73"/>
      <c r="L36" s="73" t="s">
        <v>271</v>
      </c>
      <c r="M36" s="54"/>
      <c r="N36" s="151"/>
    </row>
    <row r="37" spans="1:14">
      <c r="A37" s="48">
        <v>36404</v>
      </c>
      <c r="B37" s="48" t="s">
        <v>165</v>
      </c>
      <c r="C37" s="152"/>
      <c r="D37" s="151"/>
      <c r="E37" s="151"/>
      <c r="F37" s="151"/>
      <c r="G37" s="151"/>
      <c r="H37" s="64"/>
      <c r="I37" s="157"/>
      <c r="J37" s="73"/>
      <c r="K37" s="73"/>
      <c r="L37" s="73" t="s">
        <v>271</v>
      </c>
      <c r="M37" s="54"/>
      <c r="N37" s="155"/>
    </row>
    <row r="38" spans="1:14">
      <c r="A38" s="56">
        <v>36495</v>
      </c>
      <c r="B38" s="56" t="s">
        <v>164</v>
      </c>
      <c r="C38" s="154"/>
      <c r="D38" s="153"/>
      <c r="E38" s="153"/>
      <c r="F38" s="153"/>
      <c r="G38" s="153"/>
      <c r="H38" s="67"/>
      <c r="I38" s="148"/>
      <c r="J38" s="147"/>
      <c r="K38" s="147"/>
      <c r="L38" s="147" t="s">
        <v>271</v>
      </c>
      <c r="M38" s="60"/>
      <c r="N38" s="146"/>
    </row>
    <row r="39" spans="1:14">
      <c r="A39" s="48">
        <v>36586</v>
      </c>
      <c r="B39" s="48" t="s">
        <v>163</v>
      </c>
      <c r="C39" s="152">
        <v>72.426571559108737</v>
      </c>
      <c r="D39" s="151"/>
      <c r="E39" s="151"/>
      <c r="F39" s="151"/>
      <c r="G39" s="151"/>
      <c r="H39" s="64"/>
      <c r="I39" s="157"/>
      <c r="J39" s="73"/>
      <c r="K39" s="73"/>
      <c r="L39" s="73" t="s">
        <v>271</v>
      </c>
      <c r="M39" s="54"/>
      <c r="N39" s="151"/>
    </row>
    <row r="40" spans="1:14">
      <c r="A40" s="48">
        <v>36678</v>
      </c>
      <c r="B40" s="48" t="s">
        <v>162</v>
      </c>
      <c r="C40" s="152">
        <v>77.578089244358395</v>
      </c>
      <c r="D40" s="151"/>
      <c r="E40" s="151"/>
      <c r="F40" s="151"/>
      <c r="G40" s="151"/>
      <c r="H40" s="64"/>
      <c r="I40" s="157"/>
      <c r="J40" s="73"/>
      <c r="K40" s="73"/>
      <c r="L40" s="73" t="s">
        <v>271</v>
      </c>
      <c r="M40" s="54"/>
      <c r="N40" s="151"/>
    </row>
    <row r="41" spans="1:14">
      <c r="A41" s="48">
        <v>36770</v>
      </c>
      <c r="B41" s="48" t="s">
        <v>161</v>
      </c>
      <c r="C41" s="152">
        <v>73.898819547255684</v>
      </c>
      <c r="D41" s="151"/>
      <c r="E41" s="151"/>
      <c r="F41" s="151"/>
      <c r="G41" s="151"/>
      <c r="H41" s="64"/>
      <c r="I41" s="157"/>
      <c r="J41" s="73"/>
      <c r="K41" s="73"/>
      <c r="L41" s="73" t="s">
        <v>271</v>
      </c>
      <c r="M41" s="54"/>
      <c r="N41" s="155"/>
    </row>
    <row r="42" spans="1:14">
      <c r="A42" s="56">
        <v>36861</v>
      </c>
      <c r="B42" s="56" t="s">
        <v>160</v>
      </c>
      <c r="C42" s="154">
        <v>85.356368257560504</v>
      </c>
      <c r="D42" s="153"/>
      <c r="E42" s="153"/>
      <c r="F42" s="153"/>
      <c r="G42" s="153"/>
      <c r="H42" s="67"/>
      <c r="I42" s="148"/>
      <c r="J42" s="147"/>
      <c r="K42" s="147"/>
      <c r="L42" s="147" t="s">
        <v>271</v>
      </c>
      <c r="M42" s="60"/>
      <c r="N42" s="146"/>
    </row>
    <row r="43" spans="1:14">
      <c r="A43" s="48">
        <v>36951</v>
      </c>
      <c r="B43" s="48" t="s">
        <v>159</v>
      </c>
      <c r="C43" s="152">
        <v>73.834851591696761</v>
      </c>
      <c r="D43" s="151"/>
      <c r="E43" s="151"/>
      <c r="F43" s="151"/>
      <c r="G43" s="151"/>
      <c r="H43" s="64"/>
      <c r="I43" s="157"/>
      <c r="J43" s="73"/>
      <c r="K43" s="73"/>
      <c r="L43" s="73">
        <v>36.67169510269931</v>
      </c>
      <c r="M43" s="54"/>
      <c r="N43" s="151"/>
    </row>
    <row r="44" spans="1:14">
      <c r="A44" s="48">
        <v>37043</v>
      </c>
      <c r="B44" s="48" t="s">
        <v>158</v>
      </c>
      <c r="C44" s="152">
        <v>75.677768176687692</v>
      </c>
      <c r="D44" s="151"/>
      <c r="E44" s="151"/>
      <c r="F44" s="151"/>
      <c r="G44" s="151"/>
      <c r="H44" s="64"/>
      <c r="I44" s="157"/>
      <c r="J44" s="73"/>
      <c r="K44" s="73"/>
      <c r="L44" s="73">
        <v>36.520443266880157</v>
      </c>
      <c r="M44" s="54">
        <f t="shared" ref="M44:M51" si="0">L44/L43-1</f>
        <v>-4.1244844394449087E-3</v>
      </c>
      <c r="N44" s="151"/>
    </row>
    <row r="45" spans="1:14">
      <c r="A45" s="48">
        <v>37135</v>
      </c>
      <c r="B45" s="48" t="s">
        <v>157</v>
      </c>
      <c r="C45" s="152">
        <v>74.911522846924456</v>
      </c>
      <c r="D45" s="151"/>
      <c r="E45" s="151"/>
      <c r="F45" s="151"/>
      <c r="G45" s="151"/>
      <c r="H45" s="64"/>
      <c r="I45" s="157"/>
      <c r="J45" s="73"/>
      <c r="K45" s="73"/>
      <c r="L45" s="73">
        <v>37.290452612868584</v>
      </c>
      <c r="M45" s="54">
        <f t="shared" si="0"/>
        <v>2.1084337349397408E-2</v>
      </c>
      <c r="N45" s="155"/>
    </row>
    <row r="46" spans="1:14">
      <c r="A46" s="56">
        <v>37226</v>
      </c>
      <c r="B46" s="56" t="s">
        <v>156</v>
      </c>
      <c r="C46" s="154">
        <v>82.256309638721476</v>
      </c>
      <c r="D46" s="153"/>
      <c r="E46" s="153"/>
      <c r="F46" s="153"/>
      <c r="G46" s="153"/>
      <c r="H46" s="67"/>
      <c r="I46" s="148"/>
      <c r="J46" s="147"/>
      <c r="K46" s="147"/>
      <c r="L46" s="147">
        <v>38.211713794676186</v>
      </c>
      <c r="M46" s="60">
        <f t="shared" si="0"/>
        <v>2.4705014749262677E-2</v>
      </c>
      <c r="N46" s="146"/>
    </row>
    <row r="47" spans="1:14">
      <c r="A47" s="48">
        <v>37316</v>
      </c>
      <c r="B47" s="48" t="s">
        <v>12</v>
      </c>
      <c r="C47" s="152">
        <v>75.117504683988585</v>
      </c>
      <c r="D47" s="151"/>
      <c r="E47" s="151"/>
      <c r="F47" s="151"/>
      <c r="G47" s="151"/>
      <c r="H47" s="64"/>
      <c r="I47" s="157"/>
      <c r="J47" s="73"/>
      <c r="K47" s="73"/>
      <c r="L47" s="73">
        <v>39.050473975127872</v>
      </c>
      <c r="M47" s="54">
        <f t="shared" si="0"/>
        <v>2.1950341849586108E-2</v>
      </c>
      <c r="N47" s="151">
        <f t="shared" ref="N47:N54" si="1">L47/L43-1</f>
        <v>6.4866891638545088E-2</v>
      </c>
    </row>
    <row r="48" spans="1:14">
      <c r="A48" s="48">
        <v>37408</v>
      </c>
      <c r="B48" s="48" t="s">
        <v>13</v>
      </c>
      <c r="C48" s="152">
        <v>76.81098728081389</v>
      </c>
      <c r="D48" s="151"/>
      <c r="E48" s="151"/>
      <c r="F48" s="151"/>
      <c r="G48" s="151"/>
      <c r="H48" s="64"/>
      <c r="I48" s="157"/>
      <c r="J48" s="73"/>
      <c r="K48" s="73"/>
      <c r="L48" s="73">
        <v>39.944234823150168</v>
      </c>
      <c r="M48" s="54">
        <f t="shared" si="0"/>
        <v>2.2887323943661997E-2</v>
      </c>
      <c r="N48" s="151">
        <f t="shared" si="1"/>
        <v>9.375E-2</v>
      </c>
    </row>
    <row r="49" spans="1:231">
      <c r="A49" s="48">
        <v>37500</v>
      </c>
      <c r="B49" s="48" t="s">
        <v>14</v>
      </c>
      <c r="C49" s="152">
        <v>73.617559032732984</v>
      </c>
      <c r="D49" s="151"/>
      <c r="E49" s="151"/>
      <c r="F49" s="151"/>
      <c r="G49" s="151"/>
      <c r="H49" s="64"/>
      <c r="I49" s="157"/>
      <c r="J49" s="73"/>
      <c r="K49" s="73"/>
      <c r="L49" s="73">
        <v>42.446765197612585</v>
      </c>
      <c r="M49" s="54">
        <f t="shared" si="0"/>
        <v>6.2650602409638489E-2</v>
      </c>
      <c r="N49" s="155">
        <f t="shared" si="1"/>
        <v>0.13827433628318597</v>
      </c>
    </row>
    <row r="50" spans="1:231">
      <c r="A50" s="56">
        <v>37591</v>
      </c>
      <c r="B50" s="56" t="s">
        <v>15</v>
      </c>
      <c r="C50" s="154">
        <v>81.068758161004411</v>
      </c>
      <c r="D50" s="153"/>
      <c r="E50" s="153"/>
      <c r="F50" s="153"/>
      <c r="G50" s="153"/>
      <c r="H50" s="67"/>
      <c r="I50" s="148"/>
      <c r="J50" s="147"/>
      <c r="K50" s="147"/>
      <c r="L50" s="147">
        <v>43.80803171998501</v>
      </c>
      <c r="M50" s="60">
        <f t="shared" si="0"/>
        <v>3.2069970845481244E-2</v>
      </c>
      <c r="N50" s="146">
        <f t="shared" si="1"/>
        <v>0.14645555955379641</v>
      </c>
    </row>
    <row r="51" spans="1:231" ht="15.75" customHeight="1">
      <c r="A51" s="48">
        <v>37681</v>
      </c>
      <c r="B51" s="48" t="s">
        <v>16</v>
      </c>
      <c r="C51" s="152">
        <v>74.399395916585931</v>
      </c>
      <c r="D51" s="151"/>
      <c r="E51" s="151"/>
      <c r="F51" s="151">
        <v>5.64319261970474E-2</v>
      </c>
      <c r="G51" s="151"/>
      <c r="H51" s="64"/>
      <c r="I51" s="157"/>
      <c r="J51" s="73"/>
      <c r="K51" s="73"/>
      <c r="L51" s="73">
        <v>46.929319604616701</v>
      </c>
      <c r="M51" s="54">
        <f t="shared" si="0"/>
        <v>7.1249215317011672E-2</v>
      </c>
      <c r="N51" s="151">
        <f t="shared" si="1"/>
        <v>0.2017605633802817</v>
      </c>
      <c r="HK51" s="14" t="s">
        <v>155</v>
      </c>
    </row>
    <row r="52" spans="1:231" ht="15.75" customHeight="1">
      <c r="A52" s="48">
        <v>37773</v>
      </c>
      <c r="B52" s="48" t="s">
        <v>17</v>
      </c>
      <c r="C52" s="152">
        <v>78.762460720544638</v>
      </c>
      <c r="D52" s="151"/>
      <c r="E52" s="151"/>
      <c r="F52" s="151">
        <v>4.6467504288933315E-2</v>
      </c>
      <c r="G52" s="151">
        <v>1.752754807268464E-2</v>
      </c>
      <c r="H52" s="64"/>
      <c r="I52" s="157"/>
      <c r="J52" s="73"/>
      <c r="K52" s="73"/>
      <c r="L52" s="73">
        <v>46.228061093091512</v>
      </c>
      <c r="M52" s="54">
        <f t="shared" ref="M52:M83" si="2">L52/L51-1</f>
        <v>-1.4942865514210535E-2</v>
      </c>
      <c r="N52" s="151">
        <f t="shared" si="1"/>
        <v>0.15731497418244378</v>
      </c>
      <c r="HK52" s="14" t="s">
        <v>154</v>
      </c>
    </row>
    <row r="53" spans="1:231" ht="15.75" customHeight="1">
      <c r="A53" s="48">
        <v>37865</v>
      </c>
      <c r="B53" s="48" t="s">
        <v>18</v>
      </c>
      <c r="C53" s="152">
        <v>79.038138137917713</v>
      </c>
      <c r="D53" s="151"/>
      <c r="E53" s="151"/>
      <c r="F53" s="151">
        <v>3.6766590906651464E-2</v>
      </c>
      <c r="G53" s="151">
        <v>3.4383878791474309E-2</v>
      </c>
      <c r="H53" s="64"/>
      <c r="I53" s="157"/>
      <c r="J53" s="73"/>
      <c r="K53" s="73"/>
      <c r="L53" s="73">
        <v>45.884306920775245</v>
      </c>
      <c r="M53" s="54">
        <f t="shared" si="2"/>
        <v>-7.4360499702558203E-3</v>
      </c>
      <c r="N53" s="155">
        <f t="shared" si="1"/>
        <v>8.0984774862325803E-2</v>
      </c>
      <c r="HK53" s="14" t="s">
        <v>153</v>
      </c>
    </row>
    <row r="54" spans="1:231" s="135" customFormat="1" ht="15.75" customHeight="1">
      <c r="A54" s="56">
        <v>37956</v>
      </c>
      <c r="B54" s="56" t="s">
        <v>19</v>
      </c>
      <c r="C54" s="154">
        <v>87.662859908235774</v>
      </c>
      <c r="D54" s="153"/>
      <c r="E54" s="153"/>
      <c r="F54" s="153">
        <v>2.779450267361594E-2</v>
      </c>
      <c r="G54" s="153">
        <v>4.6079521213402419E-3</v>
      </c>
      <c r="H54" s="67"/>
      <c r="I54" s="148"/>
      <c r="J54" s="147"/>
      <c r="K54" s="147"/>
      <c r="L54" s="147">
        <v>47.891831287102249</v>
      </c>
      <c r="M54" s="60">
        <f t="shared" si="2"/>
        <v>4.3751872939766345E-2</v>
      </c>
      <c r="N54" s="146">
        <f t="shared" si="1"/>
        <v>9.3220338983050599E-2</v>
      </c>
      <c r="HK54" s="135" t="s">
        <v>152</v>
      </c>
    </row>
    <row r="55" spans="1:231" ht="15.75" customHeight="1">
      <c r="A55" s="48">
        <v>38047</v>
      </c>
      <c r="B55" s="48" t="s">
        <v>20</v>
      </c>
      <c r="C55" s="152">
        <v>78.013602077419932</v>
      </c>
      <c r="D55" s="184">
        <f t="shared" ref="D55:D86" ca="1" si="3">AVERAGE(OFFSET($C$1,MATCH(EDATE(A55,0),$A$1:$A$304,0)-1,,IF(MONTH($A55)=3,-1,IF(MONTH($A55)=6,-2,IF(MONTH($A55)=9,-3,-4)))))/AVERAGE(OFFSET($C$1,MATCH(EDATE(A55,-12),$A$1:$A$304,0)-1,,IF(MONTH($A55)=3,-1,IF(MONTH($A55)=6,-2,IF(MONTH($A55)=9,-3,-4)))))-1</f>
        <v>4.8578434223930156E-2</v>
      </c>
      <c r="E55" s="151"/>
      <c r="F55" s="151">
        <f t="shared" ref="F55:F86" si="4">C55/C51-1</f>
        <v>4.8578434223930156E-2</v>
      </c>
      <c r="G55" s="151">
        <v>-1.0390996616156167E-2</v>
      </c>
      <c r="H55" s="64"/>
      <c r="I55" s="157"/>
      <c r="J55" s="73"/>
      <c r="K55" s="73"/>
      <c r="L55" s="73">
        <v>48.331836627667073</v>
      </c>
      <c r="M55" s="54">
        <f t="shared" si="2"/>
        <v>9.1874820556991921E-3</v>
      </c>
      <c r="N55" s="151">
        <f t="shared" ref="N55:N86" si="5">L55/L51-1</f>
        <v>2.9885731028420848E-2</v>
      </c>
      <c r="HK55" s="14" t="s">
        <v>151</v>
      </c>
    </row>
    <row r="56" spans="1:231" ht="15.75" customHeight="1">
      <c r="A56" s="48">
        <v>38139</v>
      </c>
      <c r="B56" s="48" t="s">
        <v>21</v>
      </c>
      <c r="C56" s="152">
        <v>83.971955286434351</v>
      </c>
      <c r="D56" s="151">
        <f t="shared" ca="1" si="3"/>
        <v>5.7610301418771215E-2</v>
      </c>
      <c r="E56" s="151"/>
      <c r="F56" s="151">
        <f t="shared" si="4"/>
        <v>6.6141846232730117E-2</v>
      </c>
      <c r="G56" s="151">
        <v>3.8021418676340124E-2</v>
      </c>
      <c r="H56" s="64"/>
      <c r="I56" s="157"/>
      <c r="J56" s="73"/>
      <c r="K56" s="73"/>
      <c r="L56" s="73">
        <v>48.785592135124546</v>
      </c>
      <c r="M56" s="54">
        <f t="shared" si="2"/>
        <v>9.388335704125117E-3</v>
      </c>
      <c r="N56" s="151">
        <f t="shared" si="5"/>
        <v>5.5324211778703392E-2</v>
      </c>
      <c r="HK56" s="14" t="s">
        <v>150</v>
      </c>
    </row>
    <row r="57" spans="1:231" ht="15.75" customHeight="1">
      <c r="A57" s="48">
        <v>38231</v>
      </c>
      <c r="B57" s="48" t="s">
        <v>22</v>
      </c>
      <c r="C57" s="152">
        <v>80.973971053076724</v>
      </c>
      <c r="D57" s="151">
        <f t="shared" ca="1" si="3"/>
        <v>4.6337355228222243E-2</v>
      </c>
      <c r="E57" s="151"/>
      <c r="F57" s="151">
        <f t="shared" si="4"/>
        <v>2.4492390139315701E-2</v>
      </c>
      <c r="G57" s="151">
        <v>-6.7456158895716767E-3</v>
      </c>
      <c r="H57" s="64"/>
      <c r="I57" s="157"/>
      <c r="J57" s="73"/>
      <c r="K57" s="73"/>
      <c r="L57" s="73">
        <v>48.936843970943691</v>
      </c>
      <c r="M57" s="54">
        <f t="shared" si="2"/>
        <v>3.1003382187144712E-3</v>
      </c>
      <c r="N57" s="55">
        <f t="shared" si="5"/>
        <v>6.6526820497452732E-2</v>
      </c>
      <c r="HK57" s="14" t="s">
        <v>149</v>
      </c>
    </row>
    <row r="58" spans="1:231" s="135" customFormat="1" ht="15.75" customHeight="1">
      <c r="A58" s="56">
        <v>38322</v>
      </c>
      <c r="B58" s="56" t="s">
        <v>23</v>
      </c>
      <c r="C58" s="154">
        <v>89.881500470699152</v>
      </c>
      <c r="D58" s="153">
        <f t="shared" ca="1" si="3"/>
        <v>4.0574183636285621E-2</v>
      </c>
      <c r="E58" s="153">
        <f t="shared" ref="E58:E89" si="6">AVERAGE(C55:C58)/AVERAGE(C51:C54)-1</f>
        <v>4.0574183636285621E-2</v>
      </c>
      <c r="F58" s="153">
        <f t="shared" si="4"/>
        <v>2.5308786010242112E-2</v>
      </c>
      <c r="G58" s="153">
        <v>6.2259194309797206E-3</v>
      </c>
      <c r="H58" s="67"/>
      <c r="I58" s="148"/>
      <c r="J58" s="147"/>
      <c r="K58" s="147"/>
      <c r="L58" s="147">
        <v>49.239347642582018</v>
      </c>
      <c r="M58" s="60">
        <f t="shared" si="2"/>
        <v>6.1815116605790088E-3</v>
      </c>
      <c r="N58" s="63">
        <f t="shared" si="5"/>
        <v>2.8136663795578665E-2</v>
      </c>
      <c r="O58" s="183"/>
      <c r="P58" s="182"/>
      <c r="R58" s="181"/>
      <c r="S58" s="180"/>
      <c r="T58" s="180"/>
      <c r="U58" s="180"/>
      <c r="V58" s="179"/>
      <c r="W58" s="178"/>
      <c r="X58" s="177"/>
      <c r="Y58" s="176"/>
      <c r="Z58" s="176"/>
      <c r="AA58" s="174"/>
      <c r="AB58" s="173"/>
      <c r="AC58" s="175"/>
      <c r="AD58" s="174"/>
      <c r="AE58" s="173"/>
      <c r="AF58" s="175"/>
      <c r="AG58" s="174"/>
      <c r="AH58" s="173"/>
      <c r="AI58" s="173"/>
      <c r="AJ58" s="174"/>
      <c r="AK58" s="169"/>
      <c r="AL58" s="174"/>
      <c r="AM58" s="173"/>
      <c r="AN58" s="173"/>
      <c r="AO58" s="172"/>
      <c r="AP58" s="172"/>
      <c r="AQ58" s="171"/>
      <c r="AR58" s="170"/>
      <c r="AS58" s="169"/>
      <c r="AT58" s="168"/>
      <c r="AU58" s="168"/>
      <c r="AV58" s="165"/>
      <c r="AW58" s="159"/>
      <c r="AX58" s="164"/>
      <c r="AY58" s="163"/>
      <c r="AZ58" s="160"/>
      <c r="BA58" s="160"/>
      <c r="BB58" s="160"/>
      <c r="BC58" s="159"/>
      <c r="BD58" s="162"/>
      <c r="BE58" s="160"/>
      <c r="BF58" s="159"/>
      <c r="BG58" s="162"/>
      <c r="BH58" s="160"/>
      <c r="BI58" s="159"/>
      <c r="BJ58" s="159"/>
      <c r="BK58" s="160"/>
      <c r="BL58" s="161"/>
      <c r="BM58" s="160"/>
      <c r="BN58" s="159"/>
      <c r="BO58" s="159"/>
      <c r="BP58" s="158"/>
      <c r="BQ58" s="158"/>
      <c r="BR58" s="167"/>
      <c r="BS58" s="166"/>
      <c r="BT58" s="161"/>
      <c r="BU58" s="165"/>
      <c r="BV58" s="165"/>
      <c r="BW58" s="165"/>
      <c r="BX58" s="159"/>
      <c r="BY58" s="164"/>
      <c r="BZ58" s="163"/>
      <c r="CA58" s="160"/>
      <c r="CB58" s="160"/>
      <c r="CC58" s="160"/>
      <c r="CD58" s="159"/>
      <c r="CE58" s="162"/>
      <c r="CF58" s="160"/>
      <c r="CG58" s="159"/>
      <c r="CH58" s="162"/>
      <c r="CI58" s="160"/>
      <c r="CJ58" s="159"/>
      <c r="CK58" s="159"/>
      <c r="CL58" s="160"/>
      <c r="CM58" s="161"/>
      <c r="CN58" s="160"/>
      <c r="CO58" s="159"/>
      <c r="CP58" s="159"/>
      <c r="CQ58" s="158"/>
      <c r="CR58" s="158"/>
      <c r="CS58" s="167"/>
      <c r="CT58" s="166"/>
      <c r="CU58" s="161"/>
      <c r="CV58" s="165"/>
      <c r="CW58" s="165"/>
      <c r="CX58" s="165"/>
      <c r="CY58" s="159"/>
      <c r="CZ58" s="164"/>
      <c r="DA58" s="163"/>
      <c r="DB58" s="160"/>
      <c r="DC58" s="160"/>
      <c r="DD58" s="160"/>
      <c r="DE58" s="159"/>
      <c r="DF58" s="162"/>
      <c r="DG58" s="160"/>
      <c r="DH58" s="159"/>
      <c r="DI58" s="162"/>
      <c r="DJ58" s="160"/>
      <c r="DK58" s="159"/>
      <c r="DL58" s="159"/>
      <c r="DM58" s="160"/>
      <c r="DN58" s="161"/>
      <c r="DO58" s="160"/>
      <c r="DP58" s="159"/>
      <c r="DQ58" s="159"/>
      <c r="DR58" s="158"/>
      <c r="DS58" s="158"/>
      <c r="DT58" s="167"/>
      <c r="DU58" s="166"/>
      <c r="DV58" s="161"/>
      <c r="DW58" s="165"/>
      <c r="DX58" s="165"/>
      <c r="DY58" s="165"/>
      <c r="DZ58" s="159"/>
      <c r="EA58" s="164"/>
      <c r="EB58" s="163"/>
      <c r="EC58" s="160"/>
      <c r="ED58" s="160"/>
      <c r="EE58" s="160"/>
      <c r="EF58" s="159"/>
      <c r="EG58" s="162"/>
      <c r="EH58" s="160"/>
      <c r="EI58" s="159"/>
      <c r="EJ58" s="162"/>
      <c r="EK58" s="160"/>
      <c r="EL58" s="159"/>
      <c r="EM58" s="159"/>
      <c r="EN58" s="160"/>
      <c r="EO58" s="161"/>
      <c r="EP58" s="160"/>
      <c r="EQ58" s="159"/>
      <c r="ER58" s="159"/>
      <c r="ES58" s="158"/>
      <c r="ET58" s="158"/>
      <c r="EU58" s="167"/>
      <c r="EV58" s="166"/>
      <c r="EW58" s="161"/>
      <c r="EX58" s="165"/>
      <c r="EY58" s="165"/>
      <c r="EZ58" s="165"/>
      <c r="FA58" s="159"/>
      <c r="FB58" s="164"/>
      <c r="FC58" s="163"/>
      <c r="FD58" s="160"/>
      <c r="FE58" s="160"/>
      <c r="FF58" s="160"/>
      <c r="FG58" s="159"/>
      <c r="FH58" s="162"/>
      <c r="FI58" s="160"/>
      <c r="FJ58" s="159"/>
      <c r="FK58" s="162"/>
      <c r="FL58" s="160"/>
      <c r="FM58" s="159"/>
      <c r="FN58" s="159"/>
      <c r="FO58" s="160"/>
      <c r="FP58" s="161"/>
      <c r="FQ58" s="160"/>
      <c r="FR58" s="159"/>
      <c r="FS58" s="159"/>
      <c r="FT58" s="158"/>
      <c r="FU58" s="158"/>
      <c r="FV58" s="167"/>
      <c r="FW58" s="166"/>
      <c r="FX58" s="161"/>
      <c r="FY58" s="165"/>
      <c r="FZ58" s="165"/>
      <c r="GA58" s="165"/>
      <c r="GB58" s="159"/>
      <c r="GC58" s="164"/>
      <c r="GD58" s="163"/>
      <c r="GE58" s="160"/>
      <c r="GF58" s="160"/>
      <c r="GG58" s="160"/>
      <c r="GH58" s="159"/>
      <c r="GI58" s="162"/>
      <c r="GJ58" s="160"/>
      <c r="GK58" s="159"/>
      <c r="GL58" s="162"/>
      <c r="GM58" s="160"/>
      <c r="GN58" s="159"/>
      <c r="GO58" s="159"/>
      <c r="GP58" s="160"/>
      <c r="GQ58" s="161"/>
      <c r="GR58" s="160"/>
      <c r="GS58" s="159"/>
      <c r="GT58" s="159"/>
      <c r="GU58" s="158"/>
      <c r="GV58" s="158"/>
      <c r="GW58" s="167"/>
      <c r="GX58" s="166"/>
      <c r="GY58" s="161"/>
      <c r="GZ58" s="165"/>
      <c r="HA58" s="165"/>
      <c r="HB58" s="165"/>
      <c r="HC58" s="159"/>
      <c r="HD58" s="164"/>
      <c r="HE58" s="163"/>
      <c r="HF58" s="160"/>
      <c r="HG58" s="160"/>
      <c r="HH58" s="160"/>
      <c r="HI58" s="159"/>
      <c r="HJ58" s="162"/>
      <c r="HK58" s="160" t="s">
        <v>148</v>
      </c>
      <c r="HL58" s="159"/>
      <c r="HM58" s="162"/>
      <c r="HN58" s="160"/>
      <c r="HO58" s="159"/>
      <c r="HP58" s="159"/>
      <c r="HQ58" s="160"/>
      <c r="HR58" s="161"/>
      <c r="HS58" s="160"/>
      <c r="HT58" s="159"/>
      <c r="HU58" s="159"/>
      <c r="HV58" s="158"/>
      <c r="HW58" s="158"/>
    </row>
    <row r="59" spans="1:231" ht="15.75" customHeight="1">
      <c r="A59" s="48">
        <v>38412</v>
      </c>
      <c r="B59" s="48" t="s">
        <v>24</v>
      </c>
      <c r="C59" s="152">
        <v>79.878568661792855</v>
      </c>
      <c r="D59" s="151">
        <f t="shared" ca="1" si="3"/>
        <v>2.3905659201867824E-2</v>
      </c>
      <c r="E59" s="151">
        <f t="shared" si="6"/>
        <v>3.4713233138025323E-2</v>
      </c>
      <c r="F59" s="151">
        <f t="shared" si="4"/>
        <v>2.3905659201867824E-2</v>
      </c>
      <c r="G59" s="151">
        <v>-1.6635827382153745E-2</v>
      </c>
      <c r="H59" s="64"/>
      <c r="I59" s="157"/>
      <c r="J59" s="73"/>
      <c r="K59" s="73"/>
      <c r="L59" s="73">
        <v>50.449362329135269</v>
      </c>
      <c r="M59" s="54">
        <f t="shared" si="2"/>
        <v>2.4574141301312302E-2</v>
      </c>
      <c r="N59" s="151">
        <f t="shared" si="5"/>
        <v>4.3812233285917435E-2</v>
      </c>
      <c r="HK59" s="14" t="s">
        <v>147</v>
      </c>
    </row>
    <row r="60" spans="1:231" ht="15.75" customHeight="1">
      <c r="A60" s="48">
        <v>38504</v>
      </c>
      <c r="B60" s="48" t="s">
        <v>25</v>
      </c>
      <c r="C60" s="152">
        <v>84.324079726862493</v>
      </c>
      <c r="D60" s="151">
        <f t="shared" ca="1" si="3"/>
        <v>1.3686967288206953E-2</v>
      </c>
      <c r="E60" s="151">
        <f t="shared" si="6"/>
        <v>1.9384925843636935E-2</v>
      </c>
      <c r="F60" s="151">
        <f t="shared" si="4"/>
        <v>4.1933576421677721E-3</v>
      </c>
      <c r="G60" s="151">
        <v>2.3321579181478036E-2</v>
      </c>
      <c r="H60" s="64"/>
      <c r="I60" s="157"/>
      <c r="J60" s="73"/>
      <c r="K60" s="73"/>
      <c r="L60" s="73">
        <v>51.755628183937091</v>
      </c>
      <c r="M60" s="54">
        <f t="shared" si="2"/>
        <v>2.5892613791223873E-2</v>
      </c>
      <c r="N60" s="151">
        <f t="shared" si="5"/>
        <v>6.0879368658399047E-2</v>
      </c>
      <c r="HK60" s="14" t="s">
        <v>146</v>
      </c>
    </row>
    <row r="61" spans="1:231" ht="15.75" customHeight="1">
      <c r="A61" s="48">
        <v>38596</v>
      </c>
      <c r="B61" s="48" t="s">
        <v>26</v>
      </c>
      <c r="C61" s="152">
        <v>81.270331865816146</v>
      </c>
      <c r="D61" s="151">
        <f t="shared" ca="1" si="3"/>
        <v>1.0345146181002018E-2</v>
      </c>
      <c r="E61" s="151">
        <f t="shared" si="6"/>
        <v>1.4312679864104894E-2</v>
      </c>
      <c r="F61" s="151">
        <f t="shared" si="4"/>
        <v>3.6599515731439158E-3</v>
      </c>
      <c r="G61" s="151">
        <v>-8.7236865083046844E-3</v>
      </c>
      <c r="H61" s="64"/>
      <c r="I61" s="157"/>
      <c r="J61" s="73"/>
      <c r="K61" s="73"/>
      <c r="L61" s="73">
        <v>52.635638865066717</v>
      </c>
      <c r="M61" s="54">
        <f t="shared" si="2"/>
        <v>1.7003188097767907E-2</v>
      </c>
      <c r="N61" s="155">
        <f t="shared" si="5"/>
        <v>7.5583028940713559E-2</v>
      </c>
      <c r="HK61" s="14" t="s">
        <v>145</v>
      </c>
    </row>
    <row r="62" spans="1:231" s="135" customFormat="1" ht="15.75" customHeight="1">
      <c r="A62" s="56">
        <v>38687</v>
      </c>
      <c r="B62" s="56" t="s">
        <v>27</v>
      </c>
      <c r="C62" s="154">
        <v>94.469180912448266</v>
      </c>
      <c r="D62" s="153">
        <f t="shared" ca="1" si="3"/>
        <v>2.133490664604043E-2</v>
      </c>
      <c r="E62" s="153">
        <f t="shared" si="6"/>
        <v>2.133490664604043E-2</v>
      </c>
      <c r="F62" s="153">
        <f t="shared" si="4"/>
        <v>5.1041431414962535E-2</v>
      </c>
      <c r="G62" s="153">
        <v>5.6461630785280326E-2</v>
      </c>
      <c r="H62" s="67"/>
      <c r="I62" s="148"/>
      <c r="J62" s="147"/>
      <c r="K62" s="147"/>
      <c r="L62" s="147">
        <v>54.093156555687699</v>
      </c>
      <c r="M62" s="60">
        <f t="shared" si="2"/>
        <v>2.7690700104493482E-2</v>
      </c>
      <c r="N62" s="146">
        <f t="shared" si="5"/>
        <v>9.8575816810946515E-2</v>
      </c>
      <c r="HK62" s="135" t="s">
        <v>144</v>
      </c>
    </row>
    <row r="63" spans="1:231" ht="15.75" customHeight="1">
      <c r="A63" s="48">
        <v>38777</v>
      </c>
      <c r="B63" s="48" t="s">
        <v>28</v>
      </c>
      <c r="C63" s="152">
        <v>86.077371141046598</v>
      </c>
      <c r="D63" s="151">
        <f t="shared" ca="1" si="3"/>
        <v>7.7602823674765231E-2</v>
      </c>
      <c r="E63" s="151">
        <f t="shared" si="6"/>
        <v>3.4164216742053943E-2</v>
      </c>
      <c r="F63" s="151">
        <f t="shared" si="4"/>
        <v>7.7602823674765231E-2</v>
      </c>
      <c r="G63" s="151">
        <v>3.5457627075952125E-4</v>
      </c>
      <c r="H63" s="64"/>
      <c r="I63" s="157"/>
      <c r="J63" s="73"/>
      <c r="K63" s="73"/>
      <c r="L63" s="73">
        <v>56.279433091619161</v>
      </c>
      <c r="M63" s="54">
        <f t="shared" si="2"/>
        <v>4.0416878495170394E-2</v>
      </c>
      <c r="N63" s="151">
        <f t="shared" si="5"/>
        <v>0.11556282365767268</v>
      </c>
      <c r="HK63" s="14" t="s">
        <v>143</v>
      </c>
    </row>
    <row r="64" spans="1:231" ht="15.75" customHeight="1">
      <c r="A64" s="48">
        <v>38869</v>
      </c>
      <c r="B64" s="48" t="s">
        <v>29</v>
      </c>
      <c r="C64" s="152">
        <v>87.287270662858958</v>
      </c>
      <c r="D64" s="151">
        <f t="shared" ca="1" si="3"/>
        <v>5.5796867499752212E-2</v>
      </c>
      <c r="E64" s="151">
        <f t="shared" si="6"/>
        <v>4.1921188698276435E-2</v>
      </c>
      <c r="F64" s="151">
        <f t="shared" si="4"/>
        <v>3.5140507261919307E-2</v>
      </c>
      <c r="G64" s="151">
        <v>-9.7692407566888351E-3</v>
      </c>
      <c r="H64" s="64"/>
      <c r="I64" s="157"/>
      <c r="J64" s="73"/>
      <c r="K64" s="73"/>
      <c r="L64" s="73">
        <v>56.100680922014696</v>
      </c>
      <c r="M64" s="54">
        <f t="shared" si="2"/>
        <v>-3.1761544099683237E-3</v>
      </c>
      <c r="N64" s="151">
        <f t="shared" si="5"/>
        <v>8.3953241232731068E-2</v>
      </c>
      <c r="HK64" s="14" t="s">
        <v>142</v>
      </c>
    </row>
    <row r="65" spans="1:219" ht="15.75" customHeight="1">
      <c r="A65" s="48">
        <v>38961</v>
      </c>
      <c r="B65" s="48" t="s">
        <v>30</v>
      </c>
      <c r="C65" s="152">
        <v>87.301306322233259</v>
      </c>
      <c r="D65" s="151">
        <f t="shared" ca="1" si="3"/>
        <v>6.1892628084432744E-2</v>
      </c>
      <c r="E65" s="151">
        <f t="shared" si="6"/>
        <v>5.8984297065727942E-2</v>
      </c>
      <c r="F65" s="151">
        <f t="shared" si="4"/>
        <v>7.4208808035566287E-2</v>
      </c>
      <c r="G65" s="151">
        <v>2.6018462840169176E-2</v>
      </c>
      <c r="H65" s="64"/>
      <c r="I65" s="157"/>
      <c r="J65" s="73"/>
      <c r="K65" s="73"/>
      <c r="L65" s="73">
        <v>57.02194210382229</v>
      </c>
      <c r="M65" s="54">
        <f t="shared" si="2"/>
        <v>1.6421568627450922E-2</v>
      </c>
      <c r="N65" s="155">
        <f t="shared" si="5"/>
        <v>8.3333333333333481E-2</v>
      </c>
      <c r="HK65" s="14" t="s">
        <v>141</v>
      </c>
    </row>
    <row r="66" spans="1:219" s="135" customFormat="1" ht="15.75" customHeight="1">
      <c r="A66" s="56">
        <v>39052</v>
      </c>
      <c r="B66" s="56" t="s">
        <v>31</v>
      </c>
      <c r="C66" s="154">
        <v>95.61763111549611</v>
      </c>
      <c r="D66" s="153">
        <f t="shared" ca="1" si="3"/>
        <v>4.8071171927071221E-2</v>
      </c>
      <c r="E66" s="153">
        <f t="shared" si="6"/>
        <v>4.8071171927071221E-2</v>
      </c>
      <c r="F66" s="153">
        <f t="shared" si="4"/>
        <v>1.2156876898426816E-2</v>
      </c>
      <c r="G66" s="153">
        <v>4.250766085500679E-5</v>
      </c>
      <c r="H66" s="67"/>
      <c r="I66" s="148"/>
      <c r="J66" s="147"/>
      <c r="K66" s="147"/>
      <c r="L66" s="147">
        <v>60.844488499979171</v>
      </c>
      <c r="M66" s="60">
        <f t="shared" si="2"/>
        <v>6.7036411863998113E-2</v>
      </c>
      <c r="N66" s="146">
        <f t="shared" si="5"/>
        <v>0.1248093543467208</v>
      </c>
      <c r="HK66" s="135" t="s">
        <v>140</v>
      </c>
    </row>
    <row r="67" spans="1:219" ht="15.75" customHeight="1">
      <c r="A67" s="48">
        <v>39142</v>
      </c>
      <c r="B67" s="48" t="s">
        <v>32</v>
      </c>
      <c r="C67" s="152">
        <v>90.982903974521534</v>
      </c>
      <c r="D67" s="151">
        <f t="shared" ca="1" si="3"/>
        <v>5.6989807756055999E-2</v>
      </c>
      <c r="E67" s="151">
        <f t="shared" si="6"/>
        <v>4.3474046730622273E-2</v>
      </c>
      <c r="F67" s="151">
        <f t="shared" si="4"/>
        <v>5.6989807756055999E-2</v>
      </c>
      <c r="G67" s="151">
        <v>3.3371930271761441E-2</v>
      </c>
      <c r="H67" s="64"/>
      <c r="I67" s="157"/>
      <c r="J67" s="73"/>
      <c r="K67" s="73"/>
      <c r="L67" s="73">
        <v>59.455721643821455</v>
      </c>
      <c r="M67" s="54">
        <f t="shared" si="2"/>
        <v>-2.2824858757062083E-2</v>
      </c>
      <c r="N67" s="151">
        <f t="shared" si="5"/>
        <v>5.6437820669435368E-2</v>
      </c>
      <c r="HK67" s="14" t="s">
        <v>139</v>
      </c>
    </row>
    <row r="68" spans="1:219" ht="15.75" customHeight="1">
      <c r="A68" s="48">
        <v>39234</v>
      </c>
      <c r="B68" s="48" t="s">
        <v>33</v>
      </c>
      <c r="C68" s="152">
        <v>91.155123728245528</v>
      </c>
      <c r="D68" s="151">
        <f t="shared" ca="1" si="3"/>
        <v>5.0606547030421334E-2</v>
      </c>
      <c r="E68" s="151">
        <f t="shared" si="6"/>
        <v>4.5696421394411324E-2</v>
      </c>
      <c r="F68" s="151">
        <f t="shared" si="4"/>
        <v>4.4311765461494179E-2</v>
      </c>
      <c r="G68" s="151">
        <v>-1.3227899359819717E-2</v>
      </c>
      <c r="H68" s="64"/>
      <c r="I68" s="157"/>
      <c r="J68" s="73"/>
      <c r="K68" s="73"/>
      <c r="L68" s="73">
        <v>59.936977485064226</v>
      </c>
      <c r="M68" s="54">
        <f t="shared" si="2"/>
        <v>8.0943570767806339E-3</v>
      </c>
      <c r="N68" s="151">
        <f t="shared" si="5"/>
        <v>6.838235294117645E-2</v>
      </c>
      <c r="HK68" s="14" t="s">
        <v>138</v>
      </c>
    </row>
    <row r="69" spans="1:219" ht="15.75" customHeight="1">
      <c r="A69" s="48">
        <v>39326</v>
      </c>
      <c r="B69" s="48" t="s">
        <v>34</v>
      </c>
      <c r="C69" s="152">
        <v>92.647776883501365</v>
      </c>
      <c r="D69" s="151">
        <f t="shared" ca="1" si="3"/>
        <v>5.4168396607357838E-2</v>
      </c>
      <c r="E69" s="151">
        <f t="shared" si="6"/>
        <v>4.2992949485204379E-2</v>
      </c>
      <c r="F69" s="151">
        <f t="shared" si="4"/>
        <v>6.1241587170918432E-2</v>
      </c>
      <c r="G69" s="151">
        <v>4.0733934425047691E-2</v>
      </c>
      <c r="H69" s="64"/>
      <c r="I69" s="157"/>
      <c r="J69" s="73"/>
      <c r="K69" s="73"/>
      <c r="L69" s="73">
        <v>62.783262031842931</v>
      </c>
      <c r="M69" s="54">
        <f t="shared" si="2"/>
        <v>4.7487955953200656E-2</v>
      </c>
      <c r="N69" s="155">
        <f t="shared" si="5"/>
        <v>0.10103689414034256</v>
      </c>
      <c r="HK69" s="14" t="s">
        <v>137</v>
      </c>
    </row>
    <row r="70" spans="1:219" s="135" customFormat="1" ht="15.75" customHeight="1">
      <c r="A70" s="56">
        <v>39417</v>
      </c>
      <c r="B70" s="56" t="s">
        <v>35</v>
      </c>
      <c r="C70" s="154">
        <v>100.81412667743088</v>
      </c>
      <c r="D70" s="153">
        <f t="shared" ca="1" si="3"/>
        <v>5.4216228722020032E-2</v>
      </c>
      <c r="E70" s="153">
        <f t="shared" si="6"/>
        <v>5.4216228722020032E-2</v>
      </c>
      <c r="F70" s="153">
        <f t="shared" si="4"/>
        <v>5.4346625212435384E-2</v>
      </c>
      <c r="G70" s="153">
        <v>-1.2840152825616125E-3</v>
      </c>
      <c r="H70" s="67"/>
      <c r="I70" s="148"/>
      <c r="J70" s="147"/>
      <c r="K70" s="147"/>
      <c r="L70" s="147">
        <v>64.474532559638945</v>
      </c>
      <c r="M70" s="60">
        <f t="shared" si="2"/>
        <v>2.6938239159000954E-2</v>
      </c>
      <c r="N70" s="146">
        <f t="shared" si="5"/>
        <v>5.966101694915249E-2</v>
      </c>
      <c r="HK70" s="135" t="s">
        <v>136</v>
      </c>
    </row>
    <row r="71" spans="1:219" ht="15.75" customHeight="1">
      <c r="A71" s="48">
        <v>39508</v>
      </c>
      <c r="B71" s="48" t="s">
        <v>36</v>
      </c>
      <c r="C71" s="152">
        <v>97.148999616336411</v>
      </c>
      <c r="D71" s="151">
        <f t="shared" ca="1" si="3"/>
        <v>6.7772024989899204E-2</v>
      </c>
      <c r="E71" s="151">
        <f t="shared" si="6"/>
        <v>5.6969920029386945E-2</v>
      </c>
      <c r="F71" s="151">
        <f t="shared" si="4"/>
        <v>6.7772024989899204E-2</v>
      </c>
      <c r="G71" s="151">
        <v>3.3037459126900259E-2</v>
      </c>
      <c r="H71" s="64"/>
      <c r="I71" s="157"/>
      <c r="J71" s="73"/>
      <c r="K71" s="73"/>
      <c r="L71" s="73">
        <v>66.795615731785944</v>
      </c>
      <c r="M71" s="54">
        <f t="shared" si="2"/>
        <v>3.6000000000000032E-2</v>
      </c>
      <c r="N71" s="151">
        <f t="shared" si="5"/>
        <v>0.12345143385753921</v>
      </c>
      <c r="HK71" s="14" t="s">
        <v>135</v>
      </c>
    </row>
    <row r="72" spans="1:219" ht="15.75" customHeight="1">
      <c r="A72" s="48">
        <v>39600</v>
      </c>
      <c r="B72" s="48" t="s">
        <v>37</v>
      </c>
      <c r="C72" s="152">
        <v>100.1395985519038</v>
      </c>
      <c r="D72" s="151">
        <f t="shared" ca="1" si="3"/>
        <v>8.3181808085665221E-2</v>
      </c>
      <c r="E72" s="151">
        <f t="shared" si="6"/>
        <v>7.0382266446519015E-2</v>
      </c>
      <c r="F72" s="151">
        <f t="shared" si="4"/>
        <v>9.8562477414249061E-2</v>
      </c>
      <c r="G72" s="151">
        <v>2.4455596843280691E-2</v>
      </c>
      <c r="H72" s="64"/>
      <c r="I72" s="157"/>
      <c r="J72" s="73"/>
      <c r="K72" s="73"/>
      <c r="L72" s="73">
        <v>67.95615731785945</v>
      </c>
      <c r="M72" s="54">
        <f t="shared" si="2"/>
        <v>1.7374517374517451E-2</v>
      </c>
      <c r="N72" s="151">
        <f t="shared" si="5"/>
        <v>0.13379353062629051</v>
      </c>
      <c r="HK72" s="14" t="s">
        <v>134</v>
      </c>
    </row>
    <row r="73" spans="1:219" ht="15.75" customHeight="1">
      <c r="A73" s="48">
        <v>39692</v>
      </c>
      <c r="B73" s="48" t="s">
        <v>38</v>
      </c>
      <c r="C73" s="152">
        <v>97.364013402209864</v>
      </c>
      <c r="D73" s="151">
        <f t="shared" ca="1" si="3"/>
        <v>7.2299247823569779E-2</v>
      </c>
      <c r="E73" s="151">
        <f t="shared" si="6"/>
        <v>6.7664875998333152E-2</v>
      </c>
      <c r="F73" s="151">
        <f t="shared" si="4"/>
        <v>5.0905015504461248E-2</v>
      </c>
      <c r="G73" s="151">
        <v>-4.3091019137183606E-3</v>
      </c>
      <c r="H73" s="64"/>
      <c r="I73" s="157"/>
      <c r="J73" s="73"/>
      <c r="K73" s="73"/>
      <c r="L73" s="73">
        <v>68.471953578336553</v>
      </c>
      <c r="M73" s="54">
        <f t="shared" si="2"/>
        <v>7.5901328273244584E-3</v>
      </c>
      <c r="N73" s="155">
        <f t="shared" si="5"/>
        <v>9.0608409986858929E-2</v>
      </c>
      <c r="HK73" s="14" t="s">
        <v>133</v>
      </c>
    </row>
    <row r="74" spans="1:219" s="135" customFormat="1" ht="15.75" customHeight="1">
      <c r="A74" s="56">
        <v>39783</v>
      </c>
      <c r="B74" s="56" t="s">
        <v>39</v>
      </c>
      <c r="C74" s="154">
        <v>105.34738842954994</v>
      </c>
      <c r="D74" s="153">
        <f t="shared" ca="1" si="3"/>
        <v>6.4962921197048829E-2</v>
      </c>
      <c r="E74" s="153">
        <f t="shared" si="6"/>
        <v>6.4962921197048829E-2</v>
      </c>
      <c r="F74" s="153">
        <f t="shared" si="4"/>
        <v>4.4966532980282414E-2</v>
      </c>
      <c r="G74" s="153">
        <v>-3.8425804224934135E-3</v>
      </c>
      <c r="H74" s="67"/>
      <c r="I74" s="148"/>
      <c r="J74" s="147"/>
      <c r="K74" s="147"/>
      <c r="L74" s="147">
        <v>69.310122501611858</v>
      </c>
      <c r="M74" s="60">
        <f t="shared" si="2"/>
        <v>1.2241054613935987E-2</v>
      </c>
      <c r="N74" s="146">
        <f t="shared" si="5"/>
        <v>7.4999999999999956E-2</v>
      </c>
      <c r="HK74" s="135" t="s">
        <v>132</v>
      </c>
    </row>
    <row r="75" spans="1:219" ht="15.75" customHeight="1">
      <c r="A75" s="48">
        <v>39873</v>
      </c>
      <c r="B75" s="48" t="s">
        <v>40</v>
      </c>
      <c r="C75" s="152">
        <v>95.400884736623524</v>
      </c>
      <c r="D75" s="151">
        <f t="shared" ca="1" si="3"/>
        <v>-1.7994162437251937E-2</v>
      </c>
      <c r="E75" s="151">
        <f t="shared" si="6"/>
        <v>4.3183146359047742E-2</v>
      </c>
      <c r="F75" s="151">
        <f t="shared" si="4"/>
        <v>-1.7994162437251937E-2</v>
      </c>
      <c r="G75" s="151">
        <v>-4.0042595215456056E-2</v>
      </c>
      <c r="H75" s="64"/>
      <c r="I75" s="157"/>
      <c r="J75" s="73"/>
      <c r="K75" s="73"/>
      <c r="L75" s="73">
        <v>69.052224371373299</v>
      </c>
      <c r="M75" s="54">
        <f t="shared" si="2"/>
        <v>-3.7209302325581506E-3</v>
      </c>
      <c r="N75" s="151">
        <f t="shared" si="5"/>
        <v>3.3783783783783772E-2</v>
      </c>
    </row>
    <row r="76" spans="1:219" ht="15.75" customHeight="1">
      <c r="A76" s="48">
        <v>39965</v>
      </c>
      <c r="B76" s="48" t="s">
        <v>41</v>
      </c>
      <c r="C76" s="152">
        <v>96.684992746327154</v>
      </c>
      <c r="D76" s="151">
        <f t="shared" ca="1" si="3"/>
        <v>-2.6371116899785774E-2</v>
      </c>
      <c r="E76" s="151">
        <f t="shared" si="6"/>
        <v>1.0356423261467462E-2</v>
      </c>
      <c r="F76" s="151">
        <f t="shared" si="4"/>
        <v>-3.4497899487644479E-2</v>
      </c>
      <c r="G76" s="151">
        <v>1.3153616364365517E-2</v>
      </c>
      <c r="H76" s="64"/>
      <c r="I76" s="157"/>
      <c r="J76" s="73"/>
      <c r="K76" s="73"/>
      <c r="L76" s="73">
        <v>69.245647969052229</v>
      </c>
      <c r="M76" s="54">
        <f t="shared" si="2"/>
        <v>2.8011204481794838E-3</v>
      </c>
      <c r="N76" s="151">
        <f t="shared" si="5"/>
        <v>1.8975332068311257E-2</v>
      </c>
    </row>
    <row r="77" spans="1:219" ht="15.75" customHeight="1">
      <c r="A77" s="48">
        <v>40057</v>
      </c>
      <c r="B77" s="48" t="s">
        <v>42</v>
      </c>
      <c r="C77" s="152">
        <v>97.777095727989689</v>
      </c>
      <c r="D77" s="151">
        <f t="shared" ca="1" si="3"/>
        <v>-1.6255204167313297E-2</v>
      </c>
      <c r="E77" s="151">
        <f t="shared" si="6"/>
        <v>-6.4828867410327007E-4</v>
      </c>
      <c r="F77" s="151">
        <f t="shared" si="4"/>
        <v>4.2426591853130802E-3</v>
      </c>
      <c r="G77" s="151">
        <v>4.0549953035666775E-2</v>
      </c>
      <c r="H77" s="64"/>
      <c r="I77" s="157"/>
      <c r="J77" s="73"/>
      <c r="K77" s="73"/>
      <c r="L77" s="73">
        <v>70.01934235976789</v>
      </c>
      <c r="M77" s="54">
        <f t="shared" si="2"/>
        <v>1.1173184357541777E-2</v>
      </c>
      <c r="N77" s="155">
        <f t="shared" si="5"/>
        <v>2.2598870056497189E-2</v>
      </c>
      <c r="HK77" s="14">
        <v>1</v>
      </c>
    </row>
    <row r="78" spans="1:219" s="135" customFormat="1" ht="15.75" customHeight="1">
      <c r="A78" s="56">
        <v>40148</v>
      </c>
      <c r="B78" s="56" t="s">
        <v>43</v>
      </c>
      <c r="C78" s="154">
        <v>109.09247747659529</v>
      </c>
      <c r="D78" s="153">
        <f t="shared" ca="1" si="3"/>
        <v>-2.6113732811609003E-3</v>
      </c>
      <c r="E78" s="153">
        <f t="shared" si="6"/>
        <v>-2.6113732811609003E-3</v>
      </c>
      <c r="F78" s="153">
        <f t="shared" si="4"/>
        <v>3.5549899270164165E-2</v>
      </c>
      <c r="G78" s="153">
        <v>2.6695867858138822E-2</v>
      </c>
      <c r="H78" s="67"/>
      <c r="I78" s="148"/>
      <c r="J78" s="147"/>
      <c r="K78" s="147"/>
      <c r="L78" s="147">
        <v>70.599613152804636</v>
      </c>
      <c r="M78" s="60">
        <f t="shared" si="2"/>
        <v>8.2872928176795924E-3</v>
      </c>
      <c r="N78" s="146">
        <f t="shared" si="5"/>
        <v>1.8604651162790642E-2</v>
      </c>
      <c r="HK78" s="135">
        <v>2</v>
      </c>
    </row>
    <row r="79" spans="1:219" ht="15.75" customHeight="1">
      <c r="A79" s="48">
        <v>40238</v>
      </c>
      <c r="B79" s="48" t="s">
        <v>44</v>
      </c>
      <c r="C79" s="152">
        <v>108.30498545220965</v>
      </c>
      <c r="D79" s="151">
        <f t="shared" ca="1" si="3"/>
        <v>0.13526185581203909</v>
      </c>
      <c r="E79" s="151">
        <f t="shared" si="6"/>
        <v>3.4168491829547731E-2</v>
      </c>
      <c r="F79" s="151">
        <f t="shared" si="4"/>
        <v>0.13526185581203909</v>
      </c>
      <c r="G79" s="151">
        <v>4.2137816197430178E-2</v>
      </c>
      <c r="H79" s="64"/>
      <c r="I79" s="156"/>
      <c r="J79" s="73"/>
      <c r="K79" s="73"/>
      <c r="L79" s="73">
        <v>71.889103803997415</v>
      </c>
      <c r="M79" s="54">
        <f t="shared" si="2"/>
        <v>1.8264840182648401E-2</v>
      </c>
      <c r="N79" s="151">
        <f t="shared" si="5"/>
        <v>4.1083099906629394E-2</v>
      </c>
      <c r="HK79" s="14">
        <v>3</v>
      </c>
    </row>
    <row r="80" spans="1:219" ht="15.75" customHeight="1">
      <c r="A80" s="48">
        <v>40330</v>
      </c>
      <c r="B80" s="48" t="s">
        <v>45</v>
      </c>
      <c r="C80" s="152">
        <v>109.64522053769781</v>
      </c>
      <c r="D80" s="151">
        <f t="shared" ca="1" si="3"/>
        <v>0.13464981833061862</v>
      </c>
      <c r="E80" s="151">
        <f t="shared" si="6"/>
        <v>7.6045356573619216E-2</v>
      </c>
      <c r="F80" s="151">
        <f t="shared" si="4"/>
        <v>0.13404590953814788</v>
      </c>
      <c r="G80" s="151">
        <v>1.7099052563394501E-2</v>
      </c>
      <c r="H80" s="508">
        <v>6.0000000000000001E-3</v>
      </c>
      <c r="I80" s="155"/>
      <c r="J80" s="73">
        <v>4760</v>
      </c>
      <c r="K80" s="73">
        <v>4720</v>
      </c>
      <c r="L80" s="73">
        <v>72.211476466795617</v>
      </c>
      <c r="M80" s="54">
        <f t="shared" si="2"/>
        <v>4.484304932735439E-3</v>
      </c>
      <c r="N80" s="151">
        <f t="shared" si="5"/>
        <v>4.2830540037243958E-2</v>
      </c>
      <c r="HK80" s="14">
        <v>4</v>
      </c>
    </row>
    <row r="81" spans="1:219" ht="15.75" customHeight="1">
      <c r="A81" s="48">
        <v>40422</v>
      </c>
      <c r="B81" s="48" t="s">
        <v>46</v>
      </c>
      <c r="C81" s="152">
        <v>106.71094424193697</v>
      </c>
      <c r="D81" s="151">
        <f t="shared" ca="1" si="3"/>
        <v>0.12005043843796015</v>
      </c>
      <c r="E81" s="151">
        <f t="shared" si="6"/>
        <v>9.752595025079569E-2</v>
      </c>
      <c r="F81" s="151">
        <f t="shared" si="4"/>
        <v>9.1369542605363785E-2</v>
      </c>
      <c r="G81" s="151">
        <v>8.0061849296295673E-3</v>
      </c>
      <c r="H81" s="508">
        <v>1.1000000000000001E-2</v>
      </c>
      <c r="I81" s="230">
        <v>8.5000000000000006E-3</v>
      </c>
      <c r="J81" s="73">
        <v>4820</v>
      </c>
      <c r="K81" s="73">
        <v>4765</v>
      </c>
      <c r="L81" s="73">
        <v>72.662798194713091</v>
      </c>
      <c r="M81" s="54">
        <f t="shared" si="2"/>
        <v>6.2500000000000888E-3</v>
      </c>
      <c r="N81" s="155">
        <f t="shared" si="5"/>
        <v>3.7753222836095723E-2</v>
      </c>
      <c r="HK81" s="14">
        <v>5</v>
      </c>
    </row>
    <row r="82" spans="1:219" s="135" customFormat="1" ht="15.75" customHeight="1">
      <c r="A82" s="56">
        <v>40513</v>
      </c>
      <c r="B82" s="56" t="s">
        <v>47</v>
      </c>
      <c r="C82" s="154">
        <v>118.55933036794029</v>
      </c>
      <c r="D82" s="153">
        <f t="shared" ca="1" si="3"/>
        <v>0.11095231268545258</v>
      </c>
      <c r="E82" s="153">
        <f t="shared" si="6"/>
        <v>0.11095231268545258</v>
      </c>
      <c r="F82" s="153">
        <f t="shared" si="4"/>
        <v>8.6778237237998601E-2</v>
      </c>
      <c r="G82" s="153">
        <v>2.0360117474721662E-2</v>
      </c>
      <c r="H82" s="509">
        <v>4.4999999999999998E-2</v>
      </c>
      <c r="I82" s="518">
        <v>3.0499999999999999E-2</v>
      </c>
      <c r="J82" s="147">
        <v>4645</v>
      </c>
      <c r="K82" s="147">
        <v>4960</v>
      </c>
      <c r="L82" s="147">
        <v>75.693101225016122</v>
      </c>
      <c r="M82" s="60">
        <f t="shared" si="2"/>
        <v>4.1703637976929997E-2</v>
      </c>
      <c r="N82" s="146">
        <f t="shared" si="5"/>
        <v>7.2146118721461372E-2</v>
      </c>
      <c r="HK82" s="135">
        <v>6</v>
      </c>
    </row>
    <row r="83" spans="1:219" ht="15.75" customHeight="1">
      <c r="A83" s="48">
        <v>40603</v>
      </c>
      <c r="B83" s="48" t="s">
        <v>48</v>
      </c>
      <c r="C83" s="152">
        <v>116.48986516005473</v>
      </c>
      <c r="D83" s="151">
        <f t="shared" ca="1" si="3"/>
        <v>7.5572511031421818E-2</v>
      </c>
      <c r="E83" s="151">
        <f t="shared" si="6"/>
        <v>9.6017704991382624E-2</v>
      </c>
      <c r="F83" s="151">
        <f t="shared" si="4"/>
        <v>7.5572511031421818E-2</v>
      </c>
      <c r="G83" s="151">
        <v>2.0466062081148317E-2</v>
      </c>
      <c r="H83" s="508">
        <v>7.0000000000000007E-2</v>
      </c>
      <c r="I83" s="155">
        <v>5.7500000000000002E-2</v>
      </c>
      <c r="J83" s="149">
        <v>4115</v>
      </c>
      <c r="K83" s="149">
        <v>4635</v>
      </c>
      <c r="L83" s="73">
        <v>79.303675048355899</v>
      </c>
      <c r="M83" s="54">
        <f t="shared" si="2"/>
        <v>4.7700170357751315E-2</v>
      </c>
      <c r="N83" s="151">
        <f t="shared" si="5"/>
        <v>0.10313901345291487</v>
      </c>
      <c r="HK83" s="14">
        <v>7</v>
      </c>
    </row>
    <row r="84" spans="1:219" ht="15.75" customHeight="1">
      <c r="A84" s="48">
        <v>40695</v>
      </c>
      <c r="B84" s="48" t="s">
        <v>49</v>
      </c>
      <c r="C84" s="152">
        <v>114.98428107443337</v>
      </c>
      <c r="D84" s="151">
        <f t="shared" ca="1" si="3"/>
        <v>6.2050596296325145E-2</v>
      </c>
      <c r="E84" s="151">
        <f t="shared" si="6"/>
        <v>7.514867059722552E-2</v>
      </c>
      <c r="F84" s="151">
        <f t="shared" si="4"/>
        <v>4.8693965049757093E-2</v>
      </c>
      <c r="G84" s="151">
        <v>-1.1022673132724536E-3</v>
      </c>
      <c r="H84" s="508">
        <v>8.2500000000000004E-2</v>
      </c>
      <c r="I84" s="155">
        <v>8.1250000000000003E-2</v>
      </c>
      <c r="J84" s="149">
        <v>4055</v>
      </c>
      <c r="K84" s="149">
        <v>3940</v>
      </c>
      <c r="L84" s="73">
        <v>78.594455190199895</v>
      </c>
      <c r="M84" s="54">
        <f t="shared" ref="M84:M115" si="7">L84/L83-1</f>
        <v>-8.9430894308940578E-3</v>
      </c>
      <c r="N84" s="151">
        <f t="shared" si="5"/>
        <v>8.8392857142857384E-2</v>
      </c>
      <c r="HK84" s="14">
        <v>8</v>
      </c>
    </row>
    <row r="85" spans="1:219" ht="15.75" customHeight="1">
      <c r="A85" s="48">
        <v>40787</v>
      </c>
      <c r="B85" s="48" t="s">
        <v>50</v>
      </c>
      <c r="C85" s="152">
        <v>109.37799451080356</v>
      </c>
      <c r="D85" s="151">
        <f t="shared" ca="1" si="3"/>
        <v>4.9870427988951027E-2</v>
      </c>
      <c r="E85" s="151">
        <f t="shared" si="6"/>
        <v>5.9153034731594056E-2</v>
      </c>
      <c r="F85" s="151">
        <f t="shared" si="4"/>
        <v>2.4993221527679577E-2</v>
      </c>
      <c r="G85" s="151">
        <v>-1.009530231577227E-2</v>
      </c>
      <c r="H85" s="508">
        <v>8.5000000000000006E-2</v>
      </c>
      <c r="I85" s="155">
        <v>8.3750000000000005E-2</v>
      </c>
      <c r="J85" s="149">
        <v>4180</v>
      </c>
      <c r="K85" s="149">
        <v>3780</v>
      </c>
      <c r="L85" s="73">
        <v>79.497098646034814</v>
      </c>
      <c r="M85" s="54">
        <f t="shared" si="7"/>
        <v>1.1484823625922624E-2</v>
      </c>
      <c r="N85" s="155">
        <f t="shared" si="5"/>
        <v>9.4055013309671587E-2</v>
      </c>
      <c r="HK85" s="14">
        <v>9</v>
      </c>
    </row>
    <row r="86" spans="1:219" s="135" customFormat="1" ht="15.75" customHeight="1">
      <c r="A86" s="56">
        <v>40878</v>
      </c>
      <c r="B86" s="56" t="s">
        <v>51</v>
      </c>
      <c r="C86" s="154">
        <v>121.36641491872521</v>
      </c>
      <c r="D86" s="153">
        <f t="shared" ca="1" si="3"/>
        <v>4.2863712070622784E-2</v>
      </c>
      <c r="E86" s="153">
        <f t="shared" si="6"/>
        <v>4.2863712070622784E-2</v>
      </c>
      <c r="F86" s="153">
        <f t="shared" si="4"/>
        <v>2.3676622852653928E-2</v>
      </c>
      <c r="G86" s="153">
        <v>1.8213346743984227E-2</v>
      </c>
      <c r="H86" s="509">
        <v>7.2499999999999995E-2</v>
      </c>
      <c r="I86" s="518">
        <v>7.8750000000000001E-2</v>
      </c>
      <c r="J86" s="147">
        <v>4435</v>
      </c>
      <c r="K86" s="147">
        <v>4200</v>
      </c>
      <c r="L86" s="147">
        <v>79.432624113475171</v>
      </c>
      <c r="M86" s="60">
        <f t="shared" si="7"/>
        <v>-8.110300081103361E-4</v>
      </c>
      <c r="N86" s="146">
        <f t="shared" si="5"/>
        <v>4.9403747870528036E-2</v>
      </c>
      <c r="HK86" s="135">
        <v>10</v>
      </c>
    </row>
    <row r="87" spans="1:219" ht="15.75" customHeight="1">
      <c r="A87" s="48">
        <v>40969</v>
      </c>
      <c r="B87" s="48" t="s">
        <v>52</v>
      </c>
      <c r="C87" s="152">
        <v>114.14314660004348</v>
      </c>
      <c r="D87" s="151">
        <f t="shared" ref="D87:D118" ca="1" si="8">AVERAGE(OFFSET($C$1,MATCH(EDATE(A87,0),$A$1:$A$304,0)-1,,IF(MONTH($A87)=3,-1,IF(MONTH($A87)=6,-2,IF(MONTH($A87)=9,-3,-4)))))/AVERAGE(OFFSET($C$1,MATCH(EDATE(A87,-12),$A$1:$A$304,0)-1,,IF(MONTH($A87)=3,-1,IF(MONTH($A87)=6,-2,IF(MONTH($A87)=9,-3,-4)))))-1</f>
        <v>-2.0145259476323618E-2</v>
      </c>
      <c r="E87" s="151">
        <f t="shared" si="6"/>
        <v>1.8755818031504834E-2</v>
      </c>
      <c r="F87" s="151">
        <f t="shared" ref="F87:F118" si="9">C87/C83-1</f>
        <v>-2.0145259476323618E-2</v>
      </c>
      <c r="G87" s="151">
        <v>-3.5104177332085484E-2</v>
      </c>
      <c r="H87" s="508">
        <v>6.5000000000000002E-2</v>
      </c>
      <c r="I87" s="155">
        <v>6.5000000000000002E-2</v>
      </c>
      <c r="J87" s="149">
        <v>4310</v>
      </c>
      <c r="K87" s="149">
        <v>4717.5</v>
      </c>
      <c r="L87" s="73">
        <v>81.882656350741456</v>
      </c>
      <c r="M87" s="54">
        <f t="shared" si="7"/>
        <v>3.0844155844155896E-2</v>
      </c>
      <c r="N87" s="151">
        <f t="shared" ref="N87:N118" si="10">L87/L83-1</f>
        <v>3.2520325203251987E-2</v>
      </c>
      <c r="HK87" s="14">
        <v>11</v>
      </c>
    </row>
    <row r="88" spans="1:219" ht="15.75" customHeight="1">
      <c r="A88" s="48">
        <v>41061</v>
      </c>
      <c r="B88" s="48" t="s">
        <v>53</v>
      </c>
      <c r="C88" s="152">
        <v>113.22779753141762</v>
      </c>
      <c r="D88" s="151">
        <f t="shared" ca="1" si="8"/>
        <v>-1.7726394803808332E-2</v>
      </c>
      <c r="E88" s="151">
        <f t="shared" si="6"/>
        <v>3.0015313905533691E-3</v>
      </c>
      <c r="F88" s="151">
        <f t="shared" si="9"/>
        <v>-1.5275857939910154E-2</v>
      </c>
      <c r="G88" s="151">
        <v>1.4372972801638184E-2</v>
      </c>
      <c r="H88" s="508">
        <v>6.25E-2</v>
      </c>
      <c r="I88" s="155">
        <v>6.3750000000000001E-2</v>
      </c>
      <c r="J88" s="149">
        <v>4540</v>
      </c>
      <c r="K88" s="149">
        <v>4350</v>
      </c>
      <c r="L88" s="73">
        <v>81.689232753062541</v>
      </c>
      <c r="M88" s="54">
        <f t="shared" si="7"/>
        <v>-2.3622047244094002E-3</v>
      </c>
      <c r="N88" s="151">
        <f t="shared" si="10"/>
        <v>3.9376538146020934E-2</v>
      </c>
      <c r="HK88" s="14">
        <v>12</v>
      </c>
    </row>
    <row r="89" spans="1:219" ht="15.75" customHeight="1">
      <c r="A89" s="48">
        <v>41153</v>
      </c>
      <c r="B89" s="48" t="s">
        <v>54</v>
      </c>
      <c r="C89" s="152">
        <v>112.7976207592753</v>
      </c>
      <c r="D89" s="151">
        <f t="shared" ca="1" si="8"/>
        <v>-2.0054908649261849E-3</v>
      </c>
      <c r="E89" s="151">
        <f t="shared" si="6"/>
        <v>4.6222369917845452E-3</v>
      </c>
      <c r="F89" s="151">
        <f t="shared" si="9"/>
        <v>3.1264298305761828E-2</v>
      </c>
      <c r="G89" s="151">
        <v>3.749947087141825E-2</v>
      </c>
      <c r="H89" s="508">
        <v>5.5E-2</v>
      </c>
      <c r="I89" s="155">
        <v>5.7500000000000002E-2</v>
      </c>
      <c r="J89" s="149">
        <v>4465</v>
      </c>
      <c r="K89" s="149">
        <v>4420</v>
      </c>
      <c r="L89" s="73">
        <v>81.689232753062541</v>
      </c>
      <c r="M89" s="54">
        <f t="shared" si="7"/>
        <v>0</v>
      </c>
      <c r="N89" s="155">
        <f t="shared" si="10"/>
        <v>2.7575020275750317E-2</v>
      </c>
      <c r="HK89" s="14">
        <v>13</v>
      </c>
    </row>
    <row r="90" spans="1:219" s="135" customFormat="1" ht="15.75" customHeight="1">
      <c r="A90" s="56">
        <v>41244</v>
      </c>
      <c r="B90" s="56" t="s">
        <v>55</v>
      </c>
      <c r="C90" s="154">
        <v>118.77728412610892</v>
      </c>
      <c r="D90" s="153">
        <f t="shared" ca="1" si="8"/>
        <v>-7.0804311230430184E-3</v>
      </c>
      <c r="E90" s="153">
        <f t="shared" ref="E90:E121" si="11">AVERAGE(C87:C90)/AVERAGE(C83:C86)-1</f>
        <v>-7.0804311230430184E-3</v>
      </c>
      <c r="F90" s="153">
        <f t="shared" si="9"/>
        <v>-2.1333173550113771E-2</v>
      </c>
      <c r="G90" s="153">
        <v>-3.3041998492013169E-2</v>
      </c>
      <c r="H90" s="509">
        <v>5.5E-2</v>
      </c>
      <c r="I90" s="518">
        <v>5.5E-2</v>
      </c>
      <c r="J90" s="147">
        <v>4220</v>
      </c>
      <c r="K90" s="147">
        <v>4452.5</v>
      </c>
      <c r="L90" s="147">
        <v>82.591876208897474</v>
      </c>
      <c r="M90" s="60">
        <f t="shared" si="7"/>
        <v>1.1049723756905827E-2</v>
      </c>
      <c r="N90" s="146">
        <f t="shared" si="10"/>
        <v>3.9772727272727293E-2</v>
      </c>
      <c r="HK90" s="135">
        <v>14</v>
      </c>
    </row>
    <row r="91" spans="1:219" ht="15.75" customHeight="1">
      <c r="A91" s="48">
        <v>41334</v>
      </c>
      <c r="B91" s="48" t="s">
        <v>56</v>
      </c>
      <c r="C91" s="152">
        <v>125.76984043410965</v>
      </c>
      <c r="D91" s="151">
        <f t="shared" ca="1" si="8"/>
        <v>0.10186063885908103</v>
      </c>
      <c r="E91" s="151">
        <f t="shared" si="11"/>
        <v>2.3268886858330839E-2</v>
      </c>
      <c r="F91" s="151">
        <f t="shared" si="9"/>
        <v>0.10186063885908103</v>
      </c>
      <c r="G91" s="151">
        <v>7.5354050800075845E-2</v>
      </c>
      <c r="H91" s="508">
        <v>5.5E-2</v>
      </c>
      <c r="I91" s="155">
        <v>5.5E-2</v>
      </c>
      <c r="J91" s="149">
        <v>4008</v>
      </c>
      <c r="K91" s="149">
        <v>4150</v>
      </c>
      <c r="L91" s="73">
        <v>82.849774339136047</v>
      </c>
      <c r="M91" s="54">
        <f t="shared" si="7"/>
        <v>3.1225604996099054E-3</v>
      </c>
      <c r="N91" s="151">
        <f t="shared" si="10"/>
        <v>1.1811023622047223E-2</v>
      </c>
      <c r="HK91" s="14">
        <v>15</v>
      </c>
    </row>
    <row r="92" spans="1:219" ht="15.75" customHeight="1">
      <c r="A92" s="48">
        <v>41426</v>
      </c>
      <c r="B92" s="48" t="s">
        <v>57</v>
      </c>
      <c r="C92" s="152">
        <v>123.12001440578632</v>
      </c>
      <c r="D92" s="151">
        <f t="shared" ca="1" si="8"/>
        <v>9.4642307048666163E-2</v>
      </c>
      <c r="E92" s="151">
        <f t="shared" si="11"/>
        <v>4.8785542747182609E-2</v>
      </c>
      <c r="F92" s="151">
        <f t="shared" si="9"/>
        <v>8.7365621252359693E-2</v>
      </c>
      <c r="G92" s="151">
        <v>9.737401576247029E-3</v>
      </c>
      <c r="H92" s="508">
        <v>5.5E-2</v>
      </c>
      <c r="I92" s="155">
        <v>5.5E-2</v>
      </c>
      <c r="J92" s="149">
        <v>4452.5</v>
      </c>
      <c r="K92" s="149">
        <v>4150</v>
      </c>
      <c r="L92" s="73">
        <v>83.107672469374606</v>
      </c>
      <c r="M92" s="54">
        <f t="shared" si="7"/>
        <v>3.112840466926059E-3</v>
      </c>
      <c r="N92" s="155">
        <f t="shared" si="10"/>
        <v>1.7363851617995474E-2</v>
      </c>
      <c r="HK92" s="14">
        <v>16</v>
      </c>
    </row>
    <row r="93" spans="1:219" ht="15.75" customHeight="1">
      <c r="A93" s="48">
        <v>41518</v>
      </c>
      <c r="B93" s="48" t="s">
        <v>58</v>
      </c>
      <c r="C93" s="152">
        <v>118.45127788965233</v>
      </c>
      <c r="D93" s="151">
        <f t="shared" ca="1" si="8"/>
        <v>7.9879714480789232E-2</v>
      </c>
      <c r="E93" s="151">
        <f t="shared" si="11"/>
        <v>5.3264515414074287E-2</v>
      </c>
      <c r="F93" s="151">
        <f t="shared" si="9"/>
        <v>5.0122131054897601E-2</v>
      </c>
      <c r="G93" s="151">
        <v>1.3967957113545371E-3</v>
      </c>
      <c r="H93" s="508">
        <v>5.5E-2</v>
      </c>
      <c r="I93" s="155">
        <v>5.5E-2</v>
      </c>
      <c r="J93" s="149">
        <v>4427.5</v>
      </c>
      <c r="K93" s="149">
        <v>4422.5</v>
      </c>
      <c r="L93" s="73">
        <v>84.332688588007741</v>
      </c>
      <c r="M93" s="54">
        <f t="shared" si="7"/>
        <v>1.4740108611326574E-2</v>
      </c>
      <c r="N93" s="155">
        <f t="shared" si="10"/>
        <v>3.235990528808208E-2</v>
      </c>
      <c r="HK93" s="14">
        <v>17</v>
      </c>
    </row>
    <row r="94" spans="1:219" s="135" customFormat="1" ht="15.75" customHeight="1">
      <c r="A94" s="56">
        <v>41609</v>
      </c>
      <c r="B94" s="56" t="s">
        <v>59</v>
      </c>
      <c r="C94" s="154">
        <v>129.66544659108931</v>
      </c>
      <c r="D94" s="153">
        <f t="shared" ca="1" si="8"/>
        <v>8.2930764893779818E-2</v>
      </c>
      <c r="E94" s="153">
        <f t="shared" si="11"/>
        <v>8.2930764893779818E-2</v>
      </c>
      <c r="F94" s="153">
        <f t="shared" si="9"/>
        <v>9.1668727274654138E-2</v>
      </c>
      <c r="G94" s="153">
        <v>7.1818028719161653E-3</v>
      </c>
      <c r="H94" s="509">
        <v>0.06</v>
      </c>
      <c r="I94" s="518">
        <v>5.7500000000000002E-2</v>
      </c>
      <c r="J94" s="147">
        <v>4598.2</v>
      </c>
      <c r="K94" s="147">
        <v>4432.3999999999996</v>
      </c>
      <c r="L94" s="147">
        <v>85.686653771760163</v>
      </c>
      <c r="M94" s="60">
        <f t="shared" si="7"/>
        <v>1.6055045871559592E-2</v>
      </c>
      <c r="N94" s="146">
        <f t="shared" si="10"/>
        <v>3.7470725995316423E-2</v>
      </c>
      <c r="HK94" s="135">
        <v>18</v>
      </c>
    </row>
    <row r="95" spans="1:219" ht="15.75" customHeight="1">
      <c r="A95" s="48">
        <v>41699</v>
      </c>
      <c r="B95" s="48" t="s">
        <v>60</v>
      </c>
      <c r="C95" s="152">
        <v>132.58230654360943</v>
      </c>
      <c r="D95" s="151">
        <f t="shared" ca="1" si="8"/>
        <v>5.4166134631209895E-2</v>
      </c>
      <c r="E95" s="151">
        <f t="shared" si="11"/>
        <v>7.0651173946116197E-2</v>
      </c>
      <c r="F95" s="151">
        <f t="shared" si="9"/>
        <v>5.4166134631209895E-2</v>
      </c>
      <c r="G95" s="151">
        <v>2.9085731825633232E-2</v>
      </c>
      <c r="H95" s="508">
        <v>6.7500000000000004E-2</v>
      </c>
      <c r="I95" s="151">
        <v>6.6250000000000003E-2</v>
      </c>
      <c r="J95" s="149">
        <v>4442.1000000000004</v>
      </c>
      <c r="K95" s="149">
        <v>4686.5</v>
      </c>
      <c r="L95" s="73">
        <v>87.87878787878789</v>
      </c>
      <c r="M95" s="54">
        <f t="shared" si="7"/>
        <v>2.5583145221971471E-2</v>
      </c>
      <c r="N95" s="151">
        <f t="shared" si="10"/>
        <v>6.0700389105058372E-2</v>
      </c>
      <c r="HK95" s="14">
        <v>19</v>
      </c>
    </row>
    <row r="96" spans="1:219" ht="15.75" customHeight="1">
      <c r="A96" s="48">
        <v>41791</v>
      </c>
      <c r="B96" s="48" t="s">
        <v>61</v>
      </c>
      <c r="C96" s="152">
        <v>127.65008671940912</v>
      </c>
      <c r="D96" s="151">
        <f t="shared" ca="1" si="8"/>
        <v>4.5572522152093731E-2</v>
      </c>
      <c r="E96" s="151">
        <f t="shared" si="11"/>
        <v>5.8036219002666645E-2</v>
      </c>
      <c r="F96" s="151">
        <f t="shared" si="9"/>
        <v>3.6793955357187658E-2</v>
      </c>
      <c r="G96" s="151">
        <v>1.4988427819127015E-3</v>
      </c>
      <c r="H96" s="508">
        <v>6.7500000000000004E-2</v>
      </c>
      <c r="I96" s="151">
        <v>6.7500000000000004E-2</v>
      </c>
      <c r="J96" s="149">
        <v>4386.8999999999996</v>
      </c>
      <c r="K96" s="149">
        <v>4434.3999999999996</v>
      </c>
      <c r="L96" s="73">
        <v>88.394584139264992</v>
      </c>
      <c r="M96" s="54">
        <f t="shared" si="7"/>
        <v>5.8694057226704732E-3</v>
      </c>
      <c r="N96" s="151">
        <f t="shared" si="10"/>
        <v>6.361520558572531E-2</v>
      </c>
      <c r="HK96" s="14">
        <v>20</v>
      </c>
    </row>
    <row r="97" spans="1:219" ht="15.75" customHeight="1">
      <c r="A97" s="48">
        <v>41883</v>
      </c>
      <c r="B97" s="48" t="s">
        <v>62</v>
      </c>
      <c r="C97" s="152">
        <v>124.9500817549994</v>
      </c>
      <c r="D97" s="151">
        <f t="shared" ca="1" si="8"/>
        <v>4.8568866099743868E-2</v>
      </c>
      <c r="E97" s="151">
        <f t="shared" si="11"/>
        <v>5.9099807284159533E-2</v>
      </c>
      <c r="F97" s="151">
        <f t="shared" si="9"/>
        <v>5.4864784754802498E-2</v>
      </c>
      <c r="G97" s="151">
        <v>1.5594766398300042E-2</v>
      </c>
      <c r="H97" s="508">
        <v>6.7500000000000004E-2</v>
      </c>
      <c r="I97" s="155">
        <v>6.7500000000000004E-2</v>
      </c>
      <c r="J97" s="149">
        <v>4527.5</v>
      </c>
      <c r="K97" s="149">
        <v>4298</v>
      </c>
      <c r="L97" s="73">
        <v>87.814313346228218</v>
      </c>
      <c r="M97" s="54">
        <f t="shared" si="7"/>
        <v>-6.5645514223197088E-3</v>
      </c>
      <c r="N97" s="155">
        <f t="shared" si="10"/>
        <v>4.1284403669724412E-2</v>
      </c>
      <c r="HK97" s="14">
        <v>21</v>
      </c>
    </row>
    <row r="98" spans="1:219" s="135" customFormat="1" ht="15.75" customHeight="1">
      <c r="A98" s="56">
        <v>41974</v>
      </c>
      <c r="B98" s="56" t="s">
        <v>63</v>
      </c>
      <c r="C98" s="154">
        <v>138.17160915255334</v>
      </c>
      <c r="D98" s="153">
        <f t="shared" ca="1" si="8"/>
        <v>5.3012386447576443E-2</v>
      </c>
      <c r="E98" s="153">
        <f t="shared" si="11"/>
        <v>5.3012386447576443E-2</v>
      </c>
      <c r="F98" s="153">
        <f t="shared" si="9"/>
        <v>6.5600842669280457E-2</v>
      </c>
      <c r="G98" s="153">
        <v>2.1315063631229592E-2</v>
      </c>
      <c r="H98" s="509">
        <v>6.7500000000000004E-2</v>
      </c>
      <c r="I98" s="518">
        <v>6.7500000000000004E-2</v>
      </c>
      <c r="J98" s="147">
        <v>4635.7</v>
      </c>
      <c r="K98" s="147">
        <v>4618.6000000000004</v>
      </c>
      <c r="L98" s="147">
        <v>89.29722759509994</v>
      </c>
      <c r="M98" s="60">
        <f t="shared" si="7"/>
        <v>1.6886930983847526E-2</v>
      </c>
      <c r="N98" s="146">
        <f t="shared" si="10"/>
        <v>4.2136945071482357E-2</v>
      </c>
      <c r="HK98" s="135">
        <v>22</v>
      </c>
    </row>
    <row r="99" spans="1:219" ht="15.75" customHeight="1">
      <c r="A99" s="48">
        <v>42064</v>
      </c>
      <c r="B99" s="48" t="s">
        <v>64</v>
      </c>
      <c r="C99" s="152">
        <v>138.96046452679121</v>
      </c>
      <c r="D99" s="151">
        <f t="shared" ca="1" si="8"/>
        <v>4.8107158107736359E-2</v>
      </c>
      <c r="E99" s="151">
        <f t="shared" si="11"/>
        <v>5.1433539400028483E-2</v>
      </c>
      <c r="F99" s="151">
        <f t="shared" si="9"/>
        <v>4.8107158107736359E-2</v>
      </c>
      <c r="G99" s="151">
        <v>4.6417563533480699E-3</v>
      </c>
      <c r="H99" s="508">
        <v>6.5000000000000002E-2</v>
      </c>
      <c r="I99" s="151">
        <v>6.6250000000000003E-2</v>
      </c>
      <c r="J99" s="149">
        <v>4798.8</v>
      </c>
      <c r="K99" s="149">
        <v>4818.8</v>
      </c>
      <c r="L99" s="73">
        <v>90.199871050934874</v>
      </c>
      <c r="M99" s="54">
        <f t="shared" si="7"/>
        <v>1.0108303249097395E-2</v>
      </c>
      <c r="N99" s="151">
        <f t="shared" si="10"/>
        <v>2.6412325752017463E-2</v>
      </c>
      <c r="HK99" s="14">
        <v>23</v>
      </c>
    </row>
    <row r="100" spans="1:219" ht="15.75" customHeight="1">
      <c r="A100" s="48">
        <v>42156</v>
      </c>
      <c r="B100" s="48" t="s">
        <v>65</v>
      </c>
      <c r="C100" s="152">
        <v>131.3037902312204</v>
      </c>
      <c r="D100" s="151">
        <f t="shared" ca="1" si="8"/>
        <v>3.8549626236783707E-2</v>
      </c>
      <c r="E100" s="151">
        <f t="shared" si="11"/>
        <v>4.9251246924410408E-2</v>
      </c>
      <c r="F100" s="151">
        <f t="shared" si="9"/>
        <v>2.8622804776017086E-2</v>
      </c>
      <c r="G100" s="151">
        <v>-1.1245041754291751E-2</v>
      </c>
      <c r="H100" s="508">
        <v>0.06</v>
      </c>
      <c r="I100" s="151">
        <v>6.1249999999999999E-2</v>
      </c>
      <c r="J100" s="149">
        <v>5183.5</v>
      </c>
      <c r="K100" s="149">
        <v>5014.2</v>
      </c>
      <c r="L100" s="73">
        <v>90.586718246292719</v>
      </c>
      <c r="M100" s="54">
        <f t="shared" si="7"/>
        <v>4.2887776983560055E-3</v>
      </c>
      <c r="N100" s="151">
        <f t="shared" si="10"/>
        <v>2.4799416484317938E-2</v>
      </c>
      <c r="HK100" s="14">
        <v>24</v>
      </c>
    </row>
    <row r="101" spans="1:219" ht="15.75" customHeight="1">
      <c r="A101" s="48">
        <v>42248</v>
      </c>
      <c r="B101" s="48" t="s">
        <v>66</v>
      </c>
      <c r="C101" s="152">
        <v>128.78753193997119</v>
      </c>
      <c r="D101" s="151">
        <f t="shared" ca="1" si="8"/>
        <v>3.6007120207937948E-2</v>
      </c>
      <c r="E101" s="151">
        <f t="shared" si="11"/>
        <v>4.3460356548583379E-2</v>
      </c>
      <c r="F101" s="151">
        <f t="shared" si="9"/>
        <v>3.0711866139441213E-2</v>
      </c>
      <c r="G101" s="151">
        <v>1.5673287473409792E-2</v>
      </c>
      <c r="H101" s="508">
        <v>5.7500000000000002E-2</v>
      </c>
      <c r="I101" s="155">
        <v>5.7500000000000002E-2</v>
      </c>
      <c r="J101" s="149">
        <v>5636.1</v>
      </c>
      <c r="K101" s="149">
        <v>5171.7</v>
      </c>
      <c r="L101" s="73">
        <v>91.102514506769836</v>
      </c>
      <c r="M101" s="54">
        <f t="shared" si="7"/>
        <v>5.693950177936058E-3</v>
      </c>
      <c r="N101" s="155">
        <f t="shared" si="10"/>
        <v>3.7444933920705248E-2</v>
      </c>
      <c r="HK101" s="14">
        <v>25</v>
      </c>
    </row>
    <row r="102" spans="1:219" s="135" customFormat="1" ht="15.75" customHeight="1">
      <c r="A102" s="56">
        <v>42339</v>
      </c>
      <c r="B102" s="56" t="s">
        <v>67</v>
      </c>
      <c r="C102" s="154">
        <v>139.778671584074</v>
      </c>
      <c r="D102" s="153">
        <f t="shared" ca="1" si="8"/>
        <v>2.957151683647008E-2</v>
      </c>
      <c r="E102" s="153">
        <f t="shared" si="11"/>
        <v>2.957151683647008E-2</v>
      </c>
      <c r="F102" s="153">
        <f t="shared" si="9"/>
        <v>1.1630916375493072E-2</v>
      </c>
      <c r="G102" s="153">
        <v>4.8087857586318616E-3</v>
      </c>
      <c r="H102" s="509">
        <v>5.7500000000000002E-2</v>
      </c>
      <c r="I102" s="518">
        <v>5.7500000000000002E-2</v>
      </c>
      <c r="J102" s="147">
        <v>5782</v>
      </c>
      <c r="K102" s="147">
        <v>5634.7</v>
      </c>
      <c r="L102" s="147">
        <v>92.069632495164413</v>
      </c>
      <c r="M102" s="60">
        <f t="shared" si="7"/>
        <v>1.0615711252653925E-2</v>
      </c>
      <c r="N102" s="146">
        <f t="shared" si="10"/>
        <v>3.1046931407942235E-2</v>
      </c>
      <c r="HK102" s="135">
        <v>26</v>
      </c>
    </row>
    <row r="103" spans="1:219" ht="15.75" customHeight="1">
      <c r="A103" s="48">
        <v>42430</v>
      </c>
      <c r="B103" s="48" t="s">
        <v>68</v>
      </c>
      <c r="C103" s="152">
        <v>140.3369984179069</v>
      </c>
      <c r="D103" s="151">
        <f t="shared" ca="1" si="8"/>
        <v>9.9059390439091288E-3</v>
      </c>
      <c r="E103" s="151">
        <f t="shared" si="11"/>
        <v>1.9773669008387618E-2</v>
      </c>
      <c r="F103" s="151">
        <f t="shared" si="9"/>
        <v>9.9059390439091288E-3</v>
      </c>
      <c r="G103" s="151">
        <v>-2.4297834788965522E-3</v>
      </c>
      <c r="H103" s="520">
        <v>0.06</v>
      </c>
      <c r="I103" s="55">
        <v>0.06</v>
      </c>
      <c r="J103" s="149">
        <v>5628.7</v>
      </c>
      <c r="K103" s="149">
        <v>5929.5</v>
      </c>
      <c r="L103" s="73">
        <v>94.455190199871055</v>
      </c>
      <c r="M103" s="54">
        <f t="shared" si="7"/>
        <v>2.5910364145658171E-2</v>
      </c>
      <c r="N103" s="54">
        <f t="shared" si="10"/>
        <v>4.7176554681915839E-2</v>
      </c>
      <c r="HK103" s="14">
        <v>27</v>
      </c>
    </row>
    <row r="104" spans="1:219" ht="15.75" customHeight="1">
      <c r="A104" s="48">
        <v>42522</v>
      </c>
      <c r="B104" s="48" t="s">
        <v>69</v>
      </c>
      <c r="C104" s="152">
        <v>139.33908143453141</v>
      </c>
      <c r="D104" s="151">
        <f t="shared" ca="1" si="8"/>
        <v>3.4824527952665552E-2</v>
      </c>
      <c r="E104" s="151">
        <f t="shared" si="11"/>
        <v>2.7852885573093511E-2</v>
      </c>
      <c r="F104" s="151">
        <f t="shared" si="9"/>
        <v>6.1196186257542085E-2</v>
      </c>
      <c r="G104" s="151">
        <v>4.447253694982245E-2</v>
      </c>
      <c r="H104" s="508">
        <v>5.7500000000000002E-2</v>
      </c>
      <c r="I104" s="151">
        <v>5.8749999999999997E-2</v>
      </c>
      <c r="J104" s="149">
        <v>5589</v>
      </c>
      <c r="K104" s="149">
        <v>5573</v>
      </c>
      <c r="L104" s="73">
        <v>94.842037395228886</v>
      </c>
      <c r="M104" s="54">
        <f t="shared" si="7"/>
        <v>4.0955631399317571E-3</v>
      </c>
      <c r="N104" s="151">
        <f t="shared" si="10"/>
        <v>4.6975088967971423E-2</v>
      </c>
      <c r="HK104" s="14">
        <v>28</v>
      </c>
    </row>
    <row r="105" spans="1:219" ht="15.75" customHeight="1">
      <c r="A105" s="48">
        <v>42614</v>
      </c>
      <c r="B105" s="48" t="s">
        <v>70</v>
      </c>
      <c r="C105" s="152">
        <v>135.36271102344034</v>
      </c>
      <c r="D105" s="151">
        <f t="shared" ca="1" si="8"/>
        <v>4.0062479885587976E-2</v>
      </c>
      <c r="E105" s="151">
        <f t="shared" si="11"/>
        <v>3.2750000735841445E-2</v>
      </c>
      <c r="F105" s="151">
        <f t="shared" si="9"/>
        <v>5.1054469205403352E-2</v>
      </c>
      <c r="G105" s="151">
        <v>3.4311169888661119E-3</v>
      </c>
      <c r="H105" s="508">
        <v>5.5E-2</v>
      </c>
      <c r="I105" s="155">
        <v>5.5E-2</v>
      </c>
      <c r="J105" s="149">
        <v>5555.4</v>
      </c>
      <c r="K105" s="149">
        <v>5543.6</v>
      </c>
      <c r="L105" s="73">
        <v>94.326241134751783</v>
      </c>
      <c r="M105" s="54">
        <f t="shared" si="7"/>
        <v>-5.4384772263764702E-3</v>
      </c>
      <c r="N105" s="155">
        <f t="shared" si="10"/>
        <v>3.5385704175513011E-2</v>
      </c>
      <c r="HK105" s="14">
        <v>29</v>
      </c>
    </row>
    <row r="106" spans="1:219" s="135" customFormat="1" ht="15.75" customHeight="1">
      <c r="A106" s="56">
        <v>42705</v>
      </c>
      <c r="B106" s="56" t="s">
        <v>71</v>
      </c>
      <c r="C106" s="154">
        <v>146.78909056250129</v>
      </c>
      <c r="D106" s="153">
        <f t="shared" ca="1" si="8"/>
        <v>4.2680258331434073E-2</v>
      </c>
      <c r="E106" s="153">
        <f t="shared" si="11"/>
        <v>4.2680258331434073E-2</v>
      </c>
      <c r="F106" s="153">
        <f t="shared" si="9"/>
        <v>5.0153710140324659E-2</v>
      </c>
      <c r="G106" s="153">
        <v>4.6448805653767078E-3</v>
      </c>
      <c r="H106" s="509">
        <v>5.5E-2</v>
      </c>
      <c r="I106" s="518">
        <v>5.5E-2</v>
      </c>
      <c r="J106" s="147">
        <v>5737.5</v>
      </c>
      <c r="K106" s="147">
        <v>5730</v>
      </c>
      <c r="L106" s="147">
        <v>95.680206318504204</v>
      </c>
      <c r="M106" s="60">
        <f t="shared" si="7"/>
        <v>1.4354066985645897E-2</v>
      </c>
      <c r="N106" s="146">
        <f t="shared" si="10"/>
        <v>3.9215686274509887E-2</v>
      </c>
      <c r="HK106" s="135">
        <v>30</v>
      </c>
    </row>
    <row r="107" spans="1:219" ht="15.75" customHeight="1">
      <c r="A107" s="48">
        <v>42795</v>
      </c>
      <c r="B107" s="48" t="s">
        <v>72</v>
      </c>
      <c r="C107" s="152">
        <v>151.23241595163748</v>
      </c>
      <c r="D107" s="151">
        <f t="shared" ca="1" si="8"/>
        <v>7.7637527213495927E-2</v>
      </c>
      <c r="E107" s="151">
        <f t="shared" si="11"/>
        <v>6.0192310114553838E-2</v>
      </c>
      <c r="F107" s="151">
        <f t="shared" si="9"/>
        <v>7.7637527213495927E-2</v>
      </c>
      <c r="G107" s="151">
        <v>2.282559971196485E-2</v>
      </c>
      <c r="H107" s="520">
        <v>5.5E-2</v>
      </c>
      <c r="I107" s="55">
        <v>5.5E-2</v>
      </c>
      <c r="J107" s="149">
        <v>5638.1</v>
      </c>
      <c r="K107" s="149">
        <v>5810</v>
      </c>
      <c r="L107" s="73">
        <v>97.098646034816241</v>
      </c>
      <c r="M107" s="54">
        <f t="shared" si="7"/>
        <v>1.4824797843665527E-2</v>
      </c>
      <c r="N107" s="54">
        <f t="shared" si="10"/>
        <v>2.7986348122866822E-2</v>
      </c>
      <c r="HK107" s="14">
        <v>31</v>
      </c>
    </row>
    <row r="108" spans="1:219" ht="15.75" customHeight="1">
      <c r="A108" s="48">
        <v>42887</v>
      </c>
      <c r="B108" s="48" t="s">
        <v>73</v>
      </c>
      <c r="C108" s="152">
        <v>142.49759243918263</v>
      </c>
      <c r="D108" s="151">
        <f t="shared" ca="1" si="8"/>
        <v>5.0250734870843639E-2</v>
      </c>
      <c r="E108" s="151">
        <f t="shared" si="11"/>
        <v>5.0414802794949365E-2</v>
      </c>
      <c r="F108" s="151">
        <f t="shared" si="9"/>
        <v>2.2667804123104096E-2</v>
      </c>
      <c r="G108" s="151">
        <v>-7.2985990740358497E-3</v>
      </c>
      <c r="H108" s="508">
        <v>5.5E-2</v>
      </c>
      <c r="I108" s="151">
        <v>5.5E-2</v>
      </c>
      <c r="J108" s="149">
        <v>5555</v>
      </c>
      <c r="K108" s="149">
        <v>5571.7</v>
      </c>
      <c r="L108" s="73">
        <v>97.614442295293358</v>
      </c>
      <c r="M108" s="54">
        <f t="shared" si="7"/>
        <v>5.312084993359889E-3</v>
      </c>
      <c r="N108" s="54">
        <f t="shared" si="10"/>
        <v>2.9231815091774305E-2</v>
      </c>
      <c r="HK108" s="14">
        <v>32</v>
      </c>
    </row>
    <row r="109" spans="1:219" ht="15.75" customHeight="1">
      <c r="A109" s="48">
        <v>42979</v>
      </c>
      <c r="B109" s="48" t="s">
        <v>74</v>
      </c>
      <c r="C109" s="152">
        <v>141.27250763797653</v>
      </c>
      <c r="D109" s="151">
        <f t="shared" ca="1" si="8"/>
        <v>4.8100865730616338E-2</v>
      </c>
      <c r="E109" s="151">
        <f t="shared" si="11"/>
        <v>4.8618051803465789E-2</v>
      </c>
      <c r="F109" s="151">
        <f t="shared" si="9"/>
        <v>4.3658970552922893E-2</v>
      </c>
      <c r="G109" s="151">
        <v>2.2931006220181294E-2</v>
      </c>
      <c r="H109" s="508">
        <v>5.2499999999999998E-2</v>
      </c>
      <c r="I109" s="151">
        <v>5.3749999999999999E-2</v>
      </c>
      <c r="J109" s="149">
        <v>5667.5</v>
      </c>
      <c r="K109" s="149">
        <v>5555.3</v>
      </c>
      <c r="L109" s="73">
        <v>98.259187620889747</v>
      </c>
      <c r="M109" s="54">
        <f t="shared" si="7"/>
        <v>6.6050198150593431E-3</v>
      </c>
      <c r="N109" s="54">
        <f t="shared" si="10"/>
        <v>4.1695146958304674E-2</v>
      </c>
      <c r="HK109" s="14">
        <v>33</v>
      </c>
    </row>
    <row r="110" spans="1:219" s="135" customFormat="1" ht="15.75" customHeight="1">
      <c r="A110" s="56">
        <v>43070</v>
      </c>
      <c r="B110" s="56" t="s">
        <v>75</v>
      </c>
      <c r="C110" s="154">
        <v>153.84972953907808</v>
      </c>
      <c r="D110" s="153">
        <f t="shared" ca="1" si="8"/>
        <v>4.8100788555220264E-2</v>
      </c>
      <c r="E110" s="153">
        <f t="shared" si="11"/>
        <v>4.8100788555220264E-2</v>
      </c>
      <c r="F110" s="153">
        <f t="shared" si="9"/>
        <v>4.8100570345658289E-2</v>
      </c>
      <c r="G110" s="153">
        <v>8.4622736496953177E-3</v>
      </c>
      <c r="H110" s="509">
        <v>5.2499999999999998E-2</v>
      </c>
      <c r="I110" s="518">
        <v>5.2499999999999998E-2</v>
      </c>
      <c r="J110" s="147">
        <v>5588</v>
      </c>
      <c r="K110" s="147">
        <v>5636.7</v>
      </c>
      <c r="L110" s="147">
        <v>100</v>
      </c>
      <c r="M110" s="60">
        <f t="shared" si="7"/>
        <v>1.7716535433070835E-2</v>
      </c>
      <c r="N110" s="146">
        <f t="shared" si="10"/>
        <v>4.5148247978436418E-2</v>
      </c>
      <c r="HK110" s="135">
        <v>34</v>
      </c>
    </row>
    <row r="111" spans="1:219" ht="15.75" customHeight="1">
      <c r="A111" s="48">
        <v>43160</v>
      </c>
      <c r="B111" s="48" t="s">
        <v>76</v>
      </c>
      <c r="C111" s="152">
        <v>158.73297687910889</v>
      </c>
      <c r="D111" s="151">
        <f t="shared" ca="1" si="8"/>
        <v>4.9596251440365835E-2</v>
      </c>
      <c r="E111" s="151">
        <f t="shared" si="11"/>
        <v>4.1258156540243007E-2</v>
      </c>
      <c r="F111" s="151">
        <f t="shared" si="9"/>
        <v>4.9596251440365835E-2</v>
      </c>
      <c r="G111" s="151">
        <v>2.4824182927544403E-2</v>
      </c>
      <c r="H111" s="520">
        <v>5.2499999999999998E-2</v>
      </c>
      <c r="I111" s="55">
        <v>5.2499999999999998E-2</v>
      </c>
      <c r="J111" s="149">
        <v>5548.3</v>
      </c>
      <c r="K111" s="149">
        <v>5607.5</v>
      </c>
      <c r="L111" s="73">
        <v>101.1</v>
      </c>
      <c r="M111" s="54">
        <f t="shared" si="7"/>
        <v>1.0999999999999899E-2</v>
      </c>
      <c r="N111" s="54">
        <f t="shared" si="10"/>
        <v>4.120916334661362E-2</v>
      </c>
      <c r="HK111" s="14">
        <v>35</v>
      </c>
    </row>
    <row r="112" spans="1:219" ht="15.75" customHeight="1">
      <c r="A112" s="48">
        <v>43252</v>
      </c>
      <c r="B112" s="48" t="s">
        <v>77</v>
      </c>
      <c r="C112" s="152">
        <v>151.87562122690278</v>
      </c>
      <c r="D112" s="151">
        <f t="shared" ca="1" si="8"/>
        <v>5.7462939546625735E-2</v>
      </c>
      <c r="E112" s="151">
        <f t="shared" si="11"/>
        <v>5.1831859921932733E-2</v>
      </c>
      <c r="F112" s="151">
        <f t="shared" si="9"/>
        <v>6.5811840236687846E-2</v>
      </c>
      <c r="G112" s="151">
        <v>9.4711027856861918E-3</v>
      </c>
      <c r="H112" s="508">
        <v>5.2499999999999998E-2</v>
      </c>
      <c r="I112" s="151">
        <v>5.2499999999999998E-2</v>
      </c>
      <c r="J112" s="149">
        <v>5693.2</v>
      </c>
      <c r="K112" s="149">
        <v>5543.3</v>
      </c>
      <c r="L112" s="73">
        <v>101.9</v>
      </c>
      <c r="M112" s="54">
        <f t="shared" si="7"/>
        <v>7.9129574678538095E-3</v>
      </c>
      <c r="N112" s="54">
        <f t="shared" si="10"/>
        <v>4.3902906208718617E-2</v>
      </c>
      <c r="HK112" s="14">
        <v>36</v>
      </c>
    </row>
    <row r="113" spans="1:219" ht="15.75" customHeight="1">
      <c r="A113" s="48">
        <v>43344</v>
      </c>
      <c r="B113" s="48" t="s">
        <v>78</v>
      </c>
      <c r="C113" s="152">
        <v>142.81182981362406</v>
      </c>
      <c r="D113" s="151">
        <f t="shared" ca="1" si="8"/>
        <v>4.2339782443051144E-2</v>
      </c>
      <c r="E113" s="151">
        <f t="shared" si="11"/>
        <v>4.3793259611794699E-2</v>
      </c>
      <c r="F113" s="151">
        <f t="shared" si="9"/>
        <v>1.0896119856470543E-2</v>
      </c>
      <c r="G113" s="151">
        <v>-3.1250917851932902E-2</v>
      </c>
      <c r="H113" s="508">
        <v>5.2499999999999998E-2</v>
      </c>
      <c r="I113" s="151">
        <v>5.2499999999999998E-2</v>
      </c>
      <c r="J113" s="149">
        <v>5892.9</v>
      </c>
      <c r="K113" s="149">
        <v>5726.7</v>
      </c>
      <c r="L113" s="73">
        <v>102.2</v>
      </c>
      <c r="M113" s="54">
        <f t="shared" si="7"/>
        <v>2.9440628066732533E-3</v>
      </c>
      <c r="N113" s="54">
        <f t="shared" si="10"/>
        <v>4.0106299212598451E-2</v>
      </c>
      <c r="HK113" s="14">
        <v>37</v>
      </c>
    </row>
    <row r="114" spans="1:219" s="135" customFormat="1" ht="15.75" customHeight="1">
      <c r="A114" s="56">
        <v>43435</v>
      </c>
      <c r="B114" s="56" t="s">
        <v>79</v>
      </c>
      <c r="C114" s="154">
        <v>154.30011773366783</v>
      </c>
      <c r="D114" s="153">
        <f t="shared" ca="1" si="8"/>
        <v>3.204250340801984E-2</v>
      </c>
      <c r="E114" s="153">
        <f t="shared" si="11"/>
        <v>3.204250340801984E-2</v>
      </c>
      <c r="F114" s="153">
        <f t="shared" si="9"/>
        <v>2.9274552249072272E-3</v>
      </c>
      <c r="G114" s="153">
        <v>-8.3506468545857526E-4</v>
      </c>
      <c r="H114" s="509">
        <v>5.2499999999999998E-2</v>
      </c>
      <c r="I114" s="518">
        <v>5.2499999999999998E-2</v>
      </c>
      <c r="J114" s="147">
        <v>5963.9</v>
      </c>
      <c r="K114" s="147">
        <v>5990.9</v>
      </c>
      <c r="L114" s="147">
        <v>103.2</v>
      </c>
      <c r="M114" s="60">
        <f t="shared" si="7"/>
        <v>9.7847358121330164E-3</v>
      </c>
      <c r="N114" s="146">
        <f t="shared" si="10"/>
        <v>3.2000000000000028E-2</v>
      </c>
      <c r="HK114" s="135">
        <v>38</v>
      </c>
    </row>
    <row r="115" spans="1:219" ht="15.75" customHeight="1" thickBot="1">
      <c r="A115" s="48">
        <v>43525</v>
      </c>
      <c r="B115" s="48" t="s">
        <v>80</v>
      </c>
      <c r="C115" s="152">
        <v>153.93447441734844</v>
      </c>
      <c r="D115" s="151">
        <f t="shared" ca="1" si="8"/>
        <v>-3.0230028794930197E-2</v>
      </c>
      <c r="E115" s="151">
        <f t="shared" si="11"/>
        <v>1.1015688405665802E-2</v>
      </c>
      <c r="F115" s="151">
        <f t="shared" si="9"/>
        <v>-3.0230028794930197E-2</v>
      </c>
      <c r="G115" s="151">
        <v>-6.7978468139577863E-3</v>
      </c>
      <c r="H115" s="521">
        <v>4.7500000000000001E-2</v>
      </c>
      <c r="I115" s="55">
        <v>0.05</v>
      </c>
      <c r="J115" s="149">
        <v>6190</v>
      </c>
      <c r="K115" s="149">
        <v>6036.8</v>
      </c>
      <c r="L115" s="73">
        <v>103.9</v>
      </c>
      <c r="M115" s="54">
        <f t="shared" si="7"/>
        <v>6.7829457364341206E-3</v>
      </c>
      <c r="N115" s="54">
        <f t="shared" si="10"/>
        <v>2.7695351137487778E-2</v>
      </c>
      <c r="HK115" s="14">
        <v>39</v>
      </c>
    </row>
    <row r="116" spans="1:219" ht="15.75" customHeight="1">
      <c r="A116" s="48">
        <v>43617</v>
      </c>
      <c r="B116" s="48" t="s">
        <v>81</v>
      </c>
      <c r="C116" s="152">
        <v>146.20248449839534</v>
      </c>
      <c r="D116" s="151">
        <f t="shared" ca="1" si="8"/>
        <v>-3.3713294654817871E-2</v>
      </c>
      <c r="E116" s="151">
        <f t="shared" si="11"/>
        <v>-1.4002801782522778E-2</v>
      </c>
      <c r="F116" s="151">
        <f t="shared" si="9"/>
        <v>-3.7353833898277511E-2</v>
      </c>
      <c r="G116" s="151">
        <v>2.2555488028317416E-3</v>
      </c>
      <c r="H116" s="508">
        <v>4.7500000000000001E-2</v>
      </c>
      <c r="I116" s="151">
        <v>4.7500000000000001E-2</v>
      </c>
      <c r="J116" s="149">
        <v>6197.5</v>
      </c>
      <c r="K116" s="149">
        <v>6278.5</v>
      </c>
      <c r="L116" s="73">
        <v>104.8</v>
      </c>
      <c r="M116" s="54">
        <f t="shared" ref="M116:M147" si="12">L116/L115-1</f>
        <v>8.6621751684310411E-3</v>
      </c>
      <c r="N116" s="54">
        <f t="shared" si="10"/>
        <v>2.8459273797840856E-2</v>
      </c>
      <c r="HK116" s="14">
        <v>40</v>
      </c>
    </row>
    <row r="117" spans="1:219" ht="15.75" customHeight="1">
      <c r="A117" s="48">
        <v>43709</v>
      </c>
      <c r="B117" s="48" t="s">
        <v>82</v>
      </c>
      <c r="C117" s="152">
        <v>145.96178921261364</v>
      </c>
      <c r="D117" s="151">
        <f t="shared" ca="1" si="8"/>
        <v>-1.6147661950016934E-2</v>
      </c>
      <c r="E117" s="151">
        <f t="shared" si="11"/>
        <v>-1.13150490145002E-2</v>
      </c>
      <c r="F117" s="151">
        <f t="shared" si="9"/>
        <v>2.2056711990179112E-2</v>
      </c>
      <c r="G117" s="151">
        <v>2.815227389390107E-2</v>
      </c>
      <c r="H117" s="508">
        <v>0.04</v>
      </c>
      <c r="I117" s="151">
        <v>4.2500000000000003E-2</v>
      </c>
      <c r="J117" s="149">
        <v>6380.1</v>
      </c>
      <c r="K117" s="149">
        <v>5999.2</v>
      </c>
      <c r="L117" s="73">
        <v>104.9</v>
      </c>
      <c r="M117" s="54">
        <f t="shared" si="12"/>
        <v>9.5419847328259699E-4</v>
      </c>
      <c r="N117" s="54">
        <f t="shared" si="10"/>
        <v>2.6418786692759433E-2</v>
      </c>
      <c r="HK117" s="14">
        <v>41</v>
      </c>
    </row>
    <row r="118" spans="1:219" s="135" customFormat="1" ht="15.75" customHeight="1">
      <c r="A118" s="56">
        <v>43800</v>
      </c>
      <c r="B118" s="56" t="s">
        <v>83</v>
      </c>
      <c r="C118" s="154">
        <v>159.17964151422348</v>
      </c>
      <c r="D118" s="153">
        <f t="shared" ca="1" si="8"/>
        <v>-4.0185510070214203E-3</v>
      </c>
      <c r="E118" s="153">
        <f t="shared" si="11"/>
        <v>-4.0185510070214203E-3</v>
      </c>
      <c r="F118" s="153">
        <f t="shared" si="9"/>
        <v>3.1623590780261335E-2</v>
      </c>
      <c r="G118" s="153">
        <v>5.5820586825043872E-3</v>
      </c>
      <c r="H118" s="509">
        <v>0.04</v>
      </c>
      <c r="I118" s="518">
        <v>0.04</v>
      </c>
      <c r="J118" s="147">
        <v>6465</v>
      </c>
      <c r="K118" s="147">
        <v>6447.5</v>
      </c>
      <c r="L118" s="147">
        <v>106.1</v>
      </c>
      <c r="M118" s="60">
        <f t="shared" si="12"/>
        <v>1.1439466158245759E-2</v>
      </c>
      <c r="N118" s="146">
        <f t="shared" si="10"/>
        <v>2.8100775193798277E-2</v>
      </c>
      <c r="HK118" s="135">
        <v>42</v>
      </c>
    </row>
    <row r="119" spans="1:219" ht="15.75" customHeight="1" thickBot="1">
      <c r="A119" s="48">
        <v>43891</v>
      </c>
      <c r="B119" s="48" t="s">
        <v>84</v>
      </c>
      <c r="C119" s="152">
        <v>160.13120661046474</v>
      </c>
      <c r="D119" s="151">
        <f t="shared" ref="D119:D154" ca="1" si="13">AVERAGE(OFFSET($C$1,MATCH(EDATE(A119,0),$A$1:$A$304,0)-1,,IF(MONTH($A119)=3,-1,IF(MONTH($A119)=6,-2,IF(MONTH($A119)=9,-3,-4)))))/AVERAGE(OFFSET($C$1,MATCH(EDATE(A119,-12),$A$1:$A$304,0)-1,,IF(MONTH($A119)=3,-1,IF(MONTH($A119)=6,-2,IF(MONTH($A119)=9,-3,-4)))))-1</f>
        <v>4.0255649142736383E-2</v>
      </c>
      <c r="E119" s="151">
        <f t="shared" si="11"/>
        <v>1.4186044018027033E-2</v>
      </c>
      <c r="F119" s="151">
        <f t="shared" ref="F119:F150" si="14">C119/C115-1</f>
        <v>4.0255649142736383E-2</v>
      </c>
      <c r="G119" s="151">
        <v>4.3829522494100992E-3</v>
      </c>
      <c r="H119" s="521">
        <v>2.2499999999999999E-2</v>
      </c>
      <c r="I119" s="55">
        <v>3.125E-2</v>
      </c>
      <c r="J119" s="149">
        <v>6563</v>
      </c>
      <c r="K119" s="149">
        <v>6530.6</v>
      </c>
      <c r="L119" s="73">
        <v>106.5</v>
      </c>
      <c r="M119" s="54">
        <f t="shared" si="12"/>
        <v>3.7700282752122227E-3</v>
      </c>
      <c r="N119" s="54">
        <f t="shared" ref="N119:N150" si="15">L119/L115-1</f>
        <v>2.5024061597689995E-2</v>
      </c>
      <c r="HK119" s="14">
        <v>43</v>
      </c>
    </row>
    <row r="120" spans="1:219" ht="15.75" customHeight="1" thickBot="1">
      <c r="A120" s="48">
        <v>43983</v>
      </c>
      <c r="B120" s="48" t="s">
        <v>85</v>
      </c>
      <c r="C120" s="152">
        <v>135.40067388297865</v>
      </c>
      <c r="D120" s="151">
        <f t="shared" ca="1" si="13"/>
        <v>-1.5343256754970835E-2</v>
      </c>
      <c r="E120" s="151">
        <f t="shared" si="11"/>
        <v>5.7336308533817437E-3</v>
      </c>
      <c r="F120" s="151">
        <f t="shared" si="14"/>
        <v>-7.3882537991584174E-2</v>
      </c>
      <c r="G120" s="151">
        <v>-0.10633374304851417</v>
      </c>
      <c r="H120" s="521">
        <v>7.4999999999999997E-3</v>
      </c>
      <c r="I120" s="55">
        <v>0.01</v>
      </c>
      <c r="J120" s="149">
        <v>6817.5</v>
      </c>
      <c r="K120" s="149">
        <v>6515.4</v>
      </c>
      <c r="L120" s="73">
        <v>105.3</v>
      </c>
      <c r="M120" s="54">
        <f t="shared" si="12"/>
        <v>-1.1267605633802802E-2</v>
      </c>
      <c r="N120" s="54">
        <f t="shared" si="15"/>
        <v>4.7709923664123188E-3</v>
      </c>
      <c r="HK120" s="14">
        <v>44</v>
      </c>
    </row>
    <row r="121" spans="1:219" ht="15.75" customHeight="1">
      <c r="A121" s="48">
        <v>44075</v>
      </c>
      <c r="B121" s="48" t="s">
        <v>86</v>
      </c>
      <c r="C121" s="152">
        <v>144.03988658036664</v>
      </c>
      <c r="D121" s="151">
        <f t="shared" ca="1" si="13"/>
        <v>-1.4631247188950369E-2</v>
      </c>
      <c r="E121" s="151">
        <f t="shared" si="11"/>
        <v>-2.74393801798134E-3</v>
      </c>
      <c r="F121" s="151">
        <f t="shared" si="14"/>
        <v>-1.3167162739060934E-2</v>
      </c>
      <c r="G121" s="151">
        <v>9.3028043687853668E-2</v>
      </c>
      <c r="H121" s="508">
        <v>7.4999999999999997E-3</v>
      </c>
      <c r="I121" s="151">
        <v>7.4999999999999997E-3</v>
      </c>
      <c r="J121" s="149">
        <v>6990.2</v>
      </c>
      <c r="K121" s="149">
        <v>6921.8</v>
      </c>
      <c r="L121" s="73">
        <v>106.6</v>
      </c>
      <c r="M121" s="54">
        <f t="shared" si="12"/>
        <v>1.2345679012345734E-2</v>
      </c>
      <c r="N121" s="54">
        <f t="shared" si="15"/>
        <v>1.6205910390848288E-2</v>
      </c>
      <c r="HK121" s="14">
        <v>45</v>
      </c>
    </row>
    <row r="122" spans="1:219" s="135" customFormat="1" ht="15.75" customHeight="1">
      <c r="A122" s="56">
        <v>44166</v>
      </c>
      <c r="B122" s="56" t="s">
        <v>87</v>
      </c>
      <c r="C122" s="154">
        <v>160.74463875593079</v>
      </c>
      <c r="D122" s="153">
        <f t="shared" ca="1" si="13"/>
        <v>-8.197853909454933E-3</v>
      </c>
      <c r="E122" s="153">
        <f t="shared" ref="E122:E153" si="16">AVERAGE(C119:C122)/AVERAGE(C115:C118)-1</f>
        <v>-8.197853909454933E-3</v>
      </c>
      <c r="F122" s="153">
        <f t="shared" si="14"/>
        <v>9.8316419538329036E-3</v>
      </c>
      <c r="G122" s="153">
        <v>2.7190778653905179E-2</v>
      </c>
      <c r="H122" s="509">
        <v>7.4999999999999997E-3</v>
      </c>
      <c r="I122" s="518">
        <v>7.4999999999999997E-3</v>
      </c>
      <c r="J122" s="147">
        <v>6911.6</v>
      </c>
      <c r="K122" s="147">
        <v>7030</v>
      </c>
      <c r="L122" s="147">
        <v>108.4</v>
      </c>
      <c r="M122" s="60">
        <f t="shared" si="12"/>
        <v>1.6885553470919357E-2</v>
      </c>
      <c r="N122" s="146">
        <f t="shared" si="15"/>
        <v>2.1677662582469504E-2</v>
      </c>
      <c r="HK122" s="135">
        <v>46</v>
      </c>
    </row>
    <row r="123" spans="1:219" ht="15.75" customHeight="1" thickBot="1">
      <c r="A123" s="48">
        <v>44256</v>
      </c>
      <c r="B123" s="48" t="s">
        <v>91</v>
      </c>
      <c r="C123" s="152">
        <v>161.07239987687683</v>
      </c>
      <c r="D123" s="151">
        <f t="shared" ca="1" si="13"/>
        <v>5.8776380090710401E-3</v>
      </c>
      <c r="E123" s="151">
        <f t="shared" si="16"/>
        <v>-1.6709629508507851E-2</v>
      </c>
      <c r="F123" s="151">
        <f t="shared" si="14"/>
        <v>5.8776380090710401E-3</v>
      </c>
      <c r="G123" s="151">
        <v>3.117064460329777E-3</v>
      </c>
      <c r="H123" s="521">
        <v>7.4999999999999997E-3</v>
      </c>
      <c r="I123" s="55">
        <v>7.4999999999999997E-3</v>
      </c>
      <c r="J123" s="149">
        <v>6311.1</v>
      </c>
      <c r="K123" s="149">
        <v>6950.1</v>
      </c>
      <c r="L123" s="73">
        <v>109.1</v>
      </c>
      <c r="M123" s="54">
        <f t="shared" si="12"/>
        <v>6.4575645756457245E-3</v>
      </c>
      <c r="N123" s="54">
        <f t="shared" si="15"/>
        <v>2.4413145539906145E-2</v>
      </c>
      <c r="HK123" s="14">
        <v>47</v>
      </c>
    </row>
    <row r="124" spans="1:219" ht="15.75" customHeight="1" thickBot="1">
      <c r="A124" s="48">
        <v>44348</v>
      </c>
      <c r="B124" s="48" t="s">
        <v>92</v>
      </c>
      <c r="C124" s="152">
        <v>154.32206187826512</v>
      </c>
      <c r="D124" s="151">
        <f t="shared" ca="1" si="13"/>
        <v>6.7209606044987158E-2</v>
      </c>
      <c r="E124" s="151">
        <f t="shared" si="16"/>
        <v>3.2473019038472994E-2</v>
      </c>
      <c r="F124" s="151">
        <f t="shared" si="14"/>
        <v>0.13974367669424947</v>
      </c>
      <c r="G124" s="151">
        <v>1.3318986822918433E-2</v>
      </c>
      <c r="H124" s="521">
        <v>7.4999999999999997E-3</v>
      </c>
      <c r="I124" s="55">
        <v>7.4999999999999997E-3</v>
      </c>
      <c r="J124" s="149">
        <v>6752.3</v>
      </c>
      <c r="K124" s="149">
        <v>6585</v>
      </c>
      <c r="L124" s="73">
        <v>110</v>
      </c>
      <c r="M124" s="54">
        <f t="shared" si="12"/>
        <v>8.2493125572868919E-3</v>
      </c>
      <c r="N124" s="54">
        <f t="shared" si="15"/>
        <v>4.4634377967711414E-2</v>
      </c>
      <c r="HK124" s="14">
        <v>49</v>
      </c>
    </row>
    <row r="125" spans="1:219" ht="15.75" customHeight="1">
      <c r="A125" s="48">
        <v>44440</v>
      </c>
      <c r="B125" s="48" t="s">
        <v>93</v>
      </c>
      <c r="C125" s="152">
        <v>147.71377318574704</v>
      </c>
      <c r="D125" s="151">
        <f t="shared" ca="1" si="13"/>
        <v>5.3544084561570227E-2</v>
      </c>
      <c r="E125" s="151">
        <f t="shared" si="16"/>
        <v>4.1923016378333289E-2</v>
      </c>
      <c r="F125" s="151">
        <f t="shared" si="14"/>
        <v>2.5506036505593688E-2</v>
      </c>
      <c r="G125" s="151">
        <v>-1.7946484263709261E-2</v>
      </c>
      <c r="H125" s="508">
        <v>1.4999999999999999E-2</v>
      </c>
      <c r="I125" s="151">
        <v>1.125E-2</v>
      </c>
      <c r="J125" s="149">
        <v>6907</v>
      </c>
      <c r="K125" s="149">
        <v>6911.3</v>
      </c>
      <c r="L125" s="73">
        <v>113.4</v>
      </c>
      <c r="M125" s="54">
        <f t="shared" si="12"/>
        <v>3.0909090909090997E-2</v>
      </c>
      <c r="N125" s="54">
        <f t="shared" si="15"/>
        <v>6.3789868667917471E-2</v>
      </c>
      <c r="HK125" s="14">
        <v>50</v>
      </c>
    </row>
    <row r="126" spans="1:219" s="135" customFormat="1" ht="15.75" customHeight="1">
      <c r="A126" s="56">
        <v>44531</v>
      </c>
      <c r="B126" s="56" t="s">
        <v>94</v>
      </c>
      <c r="C126" s="154">
        <v>161.32130398647448</v>
      </c>
      <c r="D126" s="153">
        <f t="shared" ca="1" si="13"/>
        <v>4.0167373177639742E-2</v>
      </c>
      <c r="E126" s="153">
        <f t="shared" si="16"/>
        <v>4.0167373177639742E-2</v>
      </c>
      <c r="F126" s="153">
        <f t="shared" si="14"/>
        <v>3.5874616721698338E-3</v>
      </c>
      <c r="G126" s="153">
        <v>4.6863592288430844E-3</v>
      </c>
      <c r="H126" s="509">
        <v>5.2499999999999998E-2</v>
      </c>
      <c r="I126" s="518">
        <v>0.04</v>
      </c>
      <c r="J126" s="147">
        <v>6876.9</v>
      </c>
      <c r="K126" s="147">
        <v>6904.4</v>
      </c>
      <c r="L126" s="147">
        <v>115.8</v>
      </c>
      <c r="M126" s="60">
        <f t="shared" si="12"/>
        <v>2.1164021164021163E-2</v>
      </c>
      <c r="N126" s="146">
        <f t="shared" si="15"/>
        <v>6.8265682656826421E-2</v>
      </c>
      <c r="HK126" s="135">
        <v>51</v>
      </c>
    </row>
    <row r="127" spans="1:219" ht="15.75" customHeight="1" thickBot="1">
      <c r="A127" s="48">
        <v>44621</v>
      </c>
      <c r="B127" s="48" t="s">
        <v>95</v>
      </c>
      <c r="C127" s="152">
        <v>159.39513249267119</v>
      </c>
      <c r="D127" s="151">
        <f t="shared" ca="1" si="13"/>
        <v>-1.0413127174411785E-2</v>
      </c>
      <c r="E127" s="151">
        <f t="shared" si="16"/>
        <v>3.5749523131711092E-2</v>
      </c>
      <c r="F127" s="151">
        <f t="shared" si="14"/>
        <v>-1.0413127174411785E-2</v>
      </c>
      <c r="G127" s="151">
        <v>-1.0992636272823764E-2</v>
      </c>
      <c r="H127" s="521">
        <v>6.25E-2</v>
      </c>
      <c r="I127" s="55">
        <v>5.8749999999999997E-2</v>
      </c>
      <c r="J127" s="149">
        <v>6941.9</v>
      </c>
      <c r="K127" s="149">
        <v>7060.9</v>
      </c>
      <c r="L127" s="73">
        <v>120.1</v>
      </c>
      <c r="M127" s="54">
        <f t="shared" si="12"/>
        <v>3.7132987910190041E-2</v>
      </c>
      <c r="N127" s="54">
        <f t="shared" si="15"/>
        <v>0.10082493125572878</v>
      </c>
      <c r="HK127" s="14">
        <v>52</v>
      </c>
    </row>
    <row r="128" spans="1:219" ht="15.75" customHeight="1" thickBot="1">
      <c r="A128" s="48">
        <v>44713</v>
      </c>
      <c r="B128" s="48" t="s">
        <v>96</v>
      </c>
      <c r="C128" s="152">
        <v>149.49005304541123</v>
      </c>
      <c r="D128" s="151">
        <f t="shared" ca="1" si="13"/>
        <v>-2.0638524154279692E-2</v>
      </c>
      <c r="E128" s="151">
        <f t="shared" si="16"/>
        <v>-3.642052420590125E-3</v>
      </c>
      <c r="F128" s="151">
        <f t="shared" si="14"/>
        <v>-3.1311199280538049E-2</v>
      </c>
      <c r="G128" s="151">
        <v>-6.0529227932942797E-3</v>
      </c>
      <c r="H128" s="521">
        <v>7.7499999999999999E-2</v>
      </c>
      <c r="I128" s="55">
        <v>7.2499999999999995E-2</v>
      </c>
      <c r="J128" s="149">
        <v>6849.1</v>
      </c>
      <c r="K128" s="149">
        <v>6831.9</v>
      </c>
      <c r="L128" s="73">
        <v>122.7</v>
      </c>
      <c r="M128" s="54">
        <f t="shared" si="12"/>
        <v>2.164862614487939E-2</v>
      </c>
      <c r="N128" s="54">
        <f t="shared" si="15"/>
        <v>0.11545454545454548</v>
      </c>
      <c r="HK128" s="14">
        <v>53</v>
      </c>
    </row>
    <row r="129" spans="1:219" ht="15.75" customHeight="1">
      <c r="A129" s="48">
        <v>44805</v>
      </c>
      <c r="B129" s="48" t="s">
        <v>97</v>
      </c>
      <c r="C129" s="152">
        <v>151.99567415594441</v>
      </c>
      <c r="D129" s="151">
        <f t="shared" ca="1" si="13"/>
        <v>-4.809621334301073E-3</v>
      </c>
      <c r="E129" s="151">
        <f t="shared" si="16"/>
        <v>-2.6459924862357598E-3</v>
      </c>
      <c r="F129" s="151">
        <f t="shared" si="14"/>
        <v>2.8987824749510338E-2</v>
      </c>
      <c r="G129" s="151">
        <v>4.188286369310612E-2</v>
      </c>
      <c r="H129" s="508">
        <v>8.5000000000000006E-2</v>
      </c>
      <c r="I129" s="151">
        <v>8.2500000000000004E-2</v>
      </c>
      <c r="J129" s="149">
        <v>7074.7</v>
      </c>
      <c r="K129" s="149">
        <v>6881</v>
      </c>
      <c r="L129" s="73">
        <v>124</v>
      </c>
      <c r="M129" s="54">
        <f t="shared" si="12"/>
        <v>1.0594947025264867E-2</v>
      </c>
      <c r="N129" s="54">
        <f t="shared" si="15"/>
        <v>9.347442680776008E-2</v>
      </c>
      <c r="HK129" s="14">
        <v>54</v>
      </c>
    </row>
    <row r="130" spans="1:219" s="135" customFormat="1" ht="15.75" customHeight="1">
      <c r="A130" s="56">
        <v>44896</v>
      </c>
      <c r="B130" s="56" t="s">
        <v>98</v>
      </c>
      <c r="C130" s="154">
        <v>164.64791479141809</v>
      </c>
      <c r="D130" s="153">
        <f t="shared" ca="1" si="13"/>
        <v>1.7603836614932256E-3</v>
      </c>
      <c r="E130" s="153">
        <f t="shared" si="16"/>
        <v>1.7603836614932256E-3</v>
      </c>
      <c r="F130" s="153">
        <f t="shared" si="14"/>
        <v>2.0621026006723442E-2</v>
      </c>
      <c r="G130" s="153">
        <v>-3.0974742367860797E-3</v>
      </c>
      <c r="H130" s="509">
        <v>8.5000000000000006E-2</v>
      </c>
      <c r="I130" s="518">
        <v>8.5000000000000006E-2</v>
      </c>
      <c r="J130" s="147">
        <v>7339.5</v>
      </c>
      <c r="K130" s="147">
        <v>7270.7</v>
      </c>
      <c r="L130" s="147">
        <v>125.2</v>
      </c>
      <c r="M130" s="60">
        <f t="shared" si="12"/>
        <v>9.6774193548387899E-3</v>
      </c>
      <c r="N130" s="146">
        <f t="shared" si="15"/>
        <v>8.1174438687392048E-2</v>
      </c>
      <c r="HK130" s="135">
        <v>55</v>
      </c>
    </row>
    <row r="131" spans="1:219" ht="15.75" customHeight="1" thickBot="1">
      <c r="A131" s="48">
        <v>44986</v>
      </c>
      <c r="B131" s="48" t="s">
        <v>99</v>
      </c>
      <c r="C131" s="152">
        <v>167.10933866410682</v>
      </c>
      <c r="D131" s="151">
        <f t="shared" ca="1" si="13"/>
        <v>4.8396748701158288E-2</v>
      </c>
      <c r="E131" s="151">
        <f t="shared" si="16"/>
        <v>1.6845717941304184E-2</v>
      </c>
      <c r="F131" s="151">
        <f t="shared" si="14"/>
        <v>4.8396748701158288E-2</v>
      </c>
      <c r="G131" s="151">
        <v>1.4109051928283822E-2</v>
      </c>
      <c r="H131" s="521">
        <v>8.5000000000000006E-2</v>
      </c>
      <c r="I131" s="55">
        <v>8.5000000000000006E-2</v>
      </c>
      <c r="J131" s="149">
        <v>7181.8</v>
      </c>
      <c r="K131" s="149">
        <v>7320.2</v>
      </c>
      <c r="L131" s="73">
        <v>127.8</v>
      </c>
      <c r="M131" s="54">
        <f t="shared" si="12"/>
        <v>2.0766773162939289E-2</v>
      </c>
      <c r="N131" s="54">
        <f t="shared" si="15"/>
        <v>6.4113238967527186E-2</v>
      </c>
    </row>
    <row r="132" spans="1:219" ht="15.75" customHeight="1" thickBot="1">
      <c r="A132" s="48">
        <v>45078</v>
      </c>
      <c r="B132" s="48" t="s">
        <v>100</v>
      </c>
      <c r="C132" s="152">
        <v>158.11935065155382</v>
      </c>
      <c r="D132" s="151">
        <f t="shared" ca="1" si="13"/>
        <v>5.2911258107466663E-2</v>
      </c>
      <c r="E132" s="151">
        <f t="shared" si="16"/>
        <v>3.8762308016347724E-2</v>
      </c>
      <c r="F132" s="151">
        <f t="shared" si="14"/>
        <v>5.7724894936797E-2</v>
      </c>
      <c r="G132" s="151">
        <v>4.640870550668641E-3</v>
      </c>
      <c r="H132" s="521">
        <v>8.5000000000000006E-2</v>
      </c>
      <c r="I132" s="55">
        <v>8.5000000000000006E-2</v>
      </c>
      <c r="J132" s="149">
        <v>7265.8</v>
      </c>
      <c r="K132" s="149">
        <v>7239.8</v>
      </c>
      <c r="L132" s="73">
        <v>127.9</v>
      </c>
      <c r="M132" s="54">
        <f t="shared" si="12"/>
        <v>7.8247261345865127E-4</v>
      </c>
      <c r="N132" s="54">
        <f t="shared" si="15"/>
        <v>4.2379788101059468E-2</v>
      </c>
    </row>
    <row r="133" spans="1:219" ht="15.75" customHeight="1">
      <c r="A133" s="48">
        <v>45170</v>
      </c>
      <c r="B133" s="48" t="s">
        <v>101</v>
      </c>
      <c r="C133" s="152">
        <v>158.10358985215441</v>
      </c>
      <c r="D133" s="151">
        <f t="shared" ca="1" si="13"/>
        <v>4.8714150309243642E-2</v>
      </c>
      <c r="E133" s="151">
        <f t="shared" si="16"/>
        <v>4.1430312820269544E-2</v>
      </c>
      <c r="F133" s="151">
        <f t="shared" si="14"/>
        <v>4.0184799535435411E-2</v>
      </c>
      <c r="G133" s="151">
        <v>2.4609790244187302E-2</v>
      </c>
      <c r="H133" s="508">
        <v>0.08</v>
      </c>
      <c r="I133" s="151">
        <v>8.2500000000000004E-2</v>
      </c>
      <c r="J133" s="149">
        <v>7287.5</v>
      </c>
      <c r="K133" s="149">
        <v>7283.2</v>
      </c>
      <c r="L133" s="73">
        <v>128.30000000000001</v>
      </c>
      <c r="M133" s="54">
        <f t="shared" si="12"/>
        <v>3.1274433150898506E-3</v>
      </c>
      <c r="N133" s="54">
        <f t="shared" si="15"/>
        <v>3.4677419354838701E-2</v>
      </c>
    </row>
    <row r="134" spans="1:219" s="135" customFormat="1" ht="15.75" customHeight="1">
      <c r="A134" s="56">
        <v>45261</v>
      </c>
      <c r="B134" s="56" t="s">
        <v>102</v>
      </c>
      <c r="C134" s="154">
        <v>173.46810440476017</v>
      </c>
      <c r="D134" s="153">
        <f t="shared" ca="1" si="13"/>
        <v>4.9992279112746063E-2</v>
      </c>
      <c r="E134" s="153">
        <f t="shared" si="16"/>
        <v>4.9992279112746063E-2</v>
      </c>
      <c r="F134" s="153">
        <f t="shared" si="14"/>
        <v>5.3570004967969487E-2</v>
      </c>
      <c r="G134" s="153">
        <v>1.0273112634415993E-2</v>
      </c>
      <c r="H134" s="509">
        <v>6.7500000000000004E-2</v>
      </c>
      <c r="I134" s="518">
        <v>7.2499999999999995E-2</v>
      </c>
      <c r="J134" s="147">
        <v>7275</v>
      </c>
      <c r="K134" s="147">
        <v>7462.1</v>
      </c>
      <c r="L134" s="147">
        <v>129.80000000000001</v>
      </c>
      <c r="M134" s="60">
        <f t="shared" si="12"/>
        <v>1.1691348402182333E-2</v>
      </c>
      <c r="N134" s="146">
        <f t="shared" si="15"/>
        <v>3.6741214057508076E-2</v>
      </c>
    </row>
    <row r="135" spans="1:219" ht="15.75" customHeight="1" thickBot="1">
      <c r="A135" s="48">
        <v>45352</v>
      </c>
      <c r="B135" s="48" t="s">
        <v>104</v>
      </c>
      <c r="C135" s="152">
        <v>175.35453574329674</v>
      </c>
      <c r="D135" s="151">
        <f t="shared" ca="1" si="13"/>
        <v>4.9340133502430605E-2</v>
      </c>
      <c r="E135" s="151">
        <f t="shared" si="16"/>
        <v>5.0221796318839385E-2</v>
      </c>
      <c r="F135" s="151">
        <f t="shared" si="14"/>
        <v>4.9340133502430605E-2</v>
      </c>
      <c r="G135" s="151">
        <v>7.1878725979523939E-3</v>
      </c>
      <c r="H135" s="521">
        <v>0.06</v>
      </c>
      <c r="I135" s="55">
        <v>6.25E-2</v>
      </c>
      <c r="J135" s="149">
        <v>7385.5</v>
      </c>
      <c r="K135" s="149">
        <v>7276.9</v>
      </c>
      <c r="L135" s="73">
        <v>132.4</v>
      </c>
      <c r="M135" s="54">
        <f t="shared" si="12"/>
        <v>2.003081664098616E-2</v>
      </c>
      <c r="N135" s="54">
        <f t="shared" si="15"/>
        <v>3.5993740219092407E-2</v>
      </c>
    </row>
    <row r="136" spans="1:219" ht="15.75" customHeight="1" thickBot="1">
      <c r="A136" s="48">
        <v>45444</v>
      </c>
      <c r="B136" s="48" t="s">
        <v>105</v>
      </c>
      <c r="C136" s="152">
        <v>166.5496517235384</v>
      </c>
      <c r="D136" s="151">
        <f t="shared" ca="1" si="13"/>
        <v>5.1273146247530432E-2</v>
      </c>
      <c r="E136" s="151">
        <f t="shared" si="16"/>
        <v>4.9236591968497834E-2</v>
      </c>
      <c r="F136" s="151">
        <f t="shared" si="14"/>
        <v>5.3316061805505077E-2</v>
      </c>
      <c r="G136" s="151">
        <v>1.0854386617087375E-2</v>
      </c>
      <c r="H136" s="521">
        <v>0.06</v>
      </c>
      <c r="I136" s="55">
        <v>0.06</v>
      </c>
      <c r="J136" s="149">
        <v>7806.1</v>
      </c>
      <c r="K136" s="149">
        <v>7969.7</v>
      </c>
      <c r="L136" s="73">
        <v>133.4</v>
      </c>
      <c r="M136" s="54">
        <f t="shared" si="12"/>
        <v>7.5528700906344337E-3</v>
      </c>
      <c r="N136" s="54">
        <f t="shared" si="15"/>
        <v>4.300234558248639E-2</v>
      </c>
    </row>
    <row r="137" spans="1:219" s="135" customFormat="1" ht="15.75" customHeight="1">
      <c r="A137" s="48">
        <v>45536</v>
      </c>
      <c r="B137" s="48" t="s">
        <v>106</v>
      </c>
      <c r="C137" s="152">
        <v>163.07044476437574</v>
      </c>
      <c r="D137" s="151">
        <f t="shared" ca="1" si="13"/>
        <v>4.4777379861032252E-2</v>
      </c>
      <c r="E137" s="151">
        <f t="shared" si="16"/>
        <v>4.7011533625137769E-2</v>
      </c>
      <c r="F137" s="151">
        <f t="shared" si="14"/>
        <v>3.1415193778116635E-2</v>
      </c>
      <c r="G137" s="151">
        <v>2.8733289738411827E-3</v>
      </c>
      <c r="H137" s="508">
        <v>0.06</v>
      </c>
      <c r="I137" s="151">
        <v>0.06</v>
      </c>
      <c r="J137" s="149">
        <v>7988</v>
      </c>
      <c r="K137" s="149">
        <v>7904.6</v>
      </c>
      <c r="L137" s="73">
        <v>133.5</v>
      </c>
      <c r="M137" s="54">
        <f t="shared" si="12"/>
        <v>7.4962518740617767E-4</v>
      </c>
      <c r="N137" s="54">
        <f t="shared" si="15"/>
        <v>4.0530007794232104E-2</v>
      </c>
    </row>
    <row r="138" spans="1:219" s="135" customFormat="1" ht="15.75" customHeight="1">
      <c r="A138" s="56">
        <v>45627</v>
      </c>
      <c r="B138" s="56" t="s">
        <v>107</v>
      </c>
      <c r="C138" s="154">
        <v>179.73950561032478</v>
      </c>
      <c r="D138" s="153">
        <f t="shared" ca="1" si="13"/>
        <v>4.2499601046405155E-2</v>
      </c>
      <c r="E138" s="153">
        <f t="shared" si="16"/>
        <v>4.2499601046405155E-2</v>
      </c>
      <c r="F138" s="153">
        <f t="shared" si="14"/>
        <v>3.6153050885546767E-2</v>
      </c>
      <c r="G138" s="153">
        <v>1.5846906338119915E-2</v>
      </c>
      <c r="H138" s="509">
        <v>0.06</v>
      </c>
      <c r="I138" s="518">
        <v>0.06</v>
      </c>
      <c r="J138" s="147">
        <v>7975.1</v>
      </c>
      <c r="K138" s="147">
        <v>7976.9</v>
      </c>
      <c r="L138" s="147">
        <v>134.69999999999999</v>
      </c>
      <c r="M138" s="60">
        <f t="shared" si="12"/>
        <v>8.9887640449437534E-3</v>
      </c>
      <c r="N138" s="146">
        <f t="shared" si="15"/>
        <v>3.7750385208012105E-2</v>
      </c>
    </row>
    <row r="139" spans="1:219" s="135" customFormat="1" ht="15.75" customHeight="1" thickBot="1">
      <c r="A139" s="48">
        <v>45717</v>
      </c>
      <c r="B139" s="48" t="s">
        <v>108</v>
      </c>
      <c r="C139" s="152">
        <v>185.75539924891814</v>
      </c>
      <c r="D139" s="151">
        <f t="shared" ca="1" si="13"/>
        <v>5.9313341748099102E-2</v>
      </c>
      <c r="E139" s="151">
        <f t="shared" si="16"/>
        <v>4.521407489983309E-2</v>
      </c>
      <c r="F139" s="151">
        <f t="shared" si="14"/>
        <v>5.9313341748099102E-2</v>
      </c>
      <c r="G139" s="151">
        <v>2.7344054612437274E-2</v>
      </c>
      <c r="H139" s="521">
        <v>0.06</v>
      </c>
      <c r="I139" s="55">
        <v>0.06</v>
      </c>
      <c r="J139" s="149">
        <v>7988</v>
      </c>
      <c r="K139" s="149">
        <v>7884</v>
      </c>
      <c r="L139" s="73">
        <v>138.19999999999999</v>
      </c>
      <c r="M139" s="54">
        <f t="shared" si="12"/>
        <v>2.5983667409057221E-2</v>
      </c>
      <c r="N139" s="54">
        <f t="shared" si="15"/>
        <v>4.3806646525679671E-2</v>
      </c>
    </row>
    <row r="140" spans="1:219" s="135" customFormat="1" ht="15.75" customHeight="1" thickBot="1">
      <c r="A140" s="48">
        <v>45809</v>
      </c>
      <c r="B140" s="48" t="s">
        <v>109</v>
      </c>
      <c r="C140" s="152">
        <v>176.35424756031719</v>
      </c>
      <c r="D140" s="151">
        <f t="shared" ca="1" si="13"/>
        <v>5.9096846669536962E-2</v>
      </c>
      <c r="E140" s="151">
        <f t="shared" si="16"/>
        <v>4.6688703060466574E-2</v>
      </c>
      <c r="F140" s="151">
        <f t="shared" si="14"/>
        <v>5.8868906270988619E-2</v>
      </c>
      <c r="G140" s="151">
        <v>1.2999999999999678E-2</v>
      </c>
      <c r="H140" s="521">
        <v>0.06</v>
      </c>
      <c r="I140" s="55">
        <v>0.06</v>
      </c>
      <c r="J140" s="149">
        <v>7928</v>
      </c>
      <c r="K140" s="149">
        <v>8005.4181818181823</v>
      </c>
      <c r="L140" s="73">
        <v>138.69999999999999</v>
      </c>
      <c r="M140" s="54">
        <f t="shared" si="12"/>
        <v>3.6179450072360009E-3</v>
      </c>
      <c r="N140" s="54">
        <f t="shared" si="15"/>
        <v>3.9730134932533634E-2</v>
      </c>
    </row>
    <row r="141" spans="1:219" s="135" customFormat="1" ht="15.75" customHeight="1">
      <c r="A141" s="145">
        <v>45901</v>
      </c>
      <c r="B141" s="145" t="s">
        <v>110</v>
      </c>
      <c r="C141" s="143">
        <v>171.62088600617739</v>
      </c>
      <c r="D141" s="141">
        <f t="shared" ca="1" si="13"/>
        <v>5.6945237936300019E-2</v>
      </c>
      <c r="E141" s="141">
        <f t="shared" si="16"/>
        <v>5.1628973085404262E-2</v>
      </c>
      <c r="F141" s="141">
        <f t="shared" si="14"/>
        <v>5.2434033979341654E-2</v>
      </c>
      <c r="G141" s="141">
        <v>-4.4999999999998375E-3</v>
      </c>
      <c r="H141" s="515">
        <v>0.06</v>
      </c>
      <c r="I141" s="141">
        <v>0.06</v>
      </c>
      <c r="J141" s="144">
        <v>7172</v>
      </c>
      <c r="K141" s="144">
        <v>7472.22</v>
      </c>
      <c r="L141" s="143">
        <v>139.17463000000001</v>
      </c>
      <c r="M141" s="142">
        <f t="shared" si="12"/>
        <v>3.4219899062726267E-3</v>
      </c>
      <c r="N141" s="141">
        <f t="shared" si="15"/>
        <v>4.2506591760299584E-2</v>
      </c>
    </row>
    <row r="142" spans="1:219" s="135" customFormat="1" ht="15.75" customHeight="1" thickBot="1">
      <c r="A142" s="140">
        <v>45992</v>
      </c>
      <c r="B142" s="140" t="s">
        <v>111</v>
      </c>
      <c r="C142" s="138">
        <v>185.37511302313348</v>
      </c>
      <c r="D142" s="136">
        <f t="shared" ca="1" si="13"/>
        <v>5.0227541825593081E-2</v>
      </c>
      <c r="E142" s="136">
        <f t="shared" si="16"/>
        <v>5.0227541825593081E-2</v>
      </c>
      <c r="F142" s="136">
        <f t="shared" si="14"/>
        <v>3.1354305741925659E-2</v>
      </c>
      <c r="G142" s="136">
        <v>-4.4999999999998375E-3</v>
      </c>
      <c r="H142" s="516">
        <v>0.06</v>
      </c>
      <c r="I142" s="522">
        <v>0.06</v>
      </c>
      <c r="J142" s="139">
        <v>7150</v>
      </c>
      <c r="K142" s="139">
        <v>7095</v>
      </c>
      <c r="L142" s="138">
        <v>140.35190431086579</v>
      </c>
      <c r="M142" s="137">
        <f t="shared" si="12"/>
        <v>8.4589720904288956E-3</v>
      </c>
      <c r="N142" s="136">
        <f t="shared" si="15"/>
        <v>4.1959200526100915E-2</v>
      </c>
    </row>
    <row r="143" spans="1:219" s="135" customFormat="1" ht="15.75" customHeight="1" thickTop="1">
      <c r="A143" s="145">
        <v>46082</v>
      </c>
      <c r="B143" s="145" t="s">
        <v>113</v>
      </c>
      <c r="C143" s="143">
        <v>189.57607417647034</v>
      </c>
      <c r="D143" s="141">
        <f t="shared" ca="1" si="13"/>
        <v>2.0568311569949982E-2</v>
      </c>
      <c r="E143" s="141">
        <f t="shared" si="16"/>
        <v>4.0009666551638512E-2</v>
      </c>
      <c r="F143" s="141">
        <f t="shared" si="14"/>
        <v>2.0568311569949982E-2</v>
      </c>
      <c r="G143" s="141">
        <v>1.6599999999999948E-2</v>
      </c>
      <c r="H143" s="515">
        <v>0.06</v>
      </c>
      <c r="I143" s="141">
        <v>0.06</v>
      </c>
      <c r="J143" s="144">
        <v>7162.5025345178001</v>
      </c>
      <c r="K143" s="144">
        <v>7154.1675115059334</v>
      </c>
      <c r="L143" s="143">
        <v>142.80940664166613</v>
      </c>
      <c r="M143" s="142">
        <f t="shared" si="12"/>
        <v>1.7509575968112312E-2</v>
      </c>
      <c r="N143" s="141">
        <f t="shared" si="15"/>
        <v>3.3353159491071871E-2</v>
      </c>
    </row>
    <row r="144" spans="1:219" s="135" customFormat="1" ht="15.75" customHeight="1">
      <c r="A144" s="145">
        <v>46174</v>
      </c>
      <c r="B144" s="145" t="s">
        <v>114</v>
      </c>
      <c r="C144" s="143">
        <v>180.62117523352174</v>
      </c>
      <c r="D144" s="141">
        <f t="shared" ca="1" si="13"/>
        <v>2.2334678658857854E-2</v>
      </c>
      <c r="E144" s="141">
        <f t="shared" si="16"/>
        <v>3.1597435146288211E-2</v>
      </c>
      <c r="F144" s="141">
        <f t="shared" si="14"/>
        <v>2.4195207840089994E-2</v>
      </c>
      <c r="G144" s="141">
        <v>1.6599999999999948E-2</v>
      </c>
      <c r="H144" s="515">
        <v>0.06</v>
      </c>
      <c r="I144" s="141">
        <v>0.06</v>
      </c>
      <c r="J144" s="144">
        <v>7175.0050690356002</v>
      </c>
      <c r="K144" s="144">
        <v>7166.6700460237334</v>
      </c>
      <c r="L144" s="143">
        <v>143.59932046402506</v>
      </c>
      <c r="M144" s="142">
        <f t="shared" si="12"/>
        <v>5.5312450414486403E-3</v>
      </c>
      <c r="N144" s="141">
        <f t="shared" si="15"/>
        <v>3.5323146820656515E-2</v>
      </c>
    </row>
    <row r="145" spans="1:219" s="135" customFormat="1" ht="15.75" customHeight="1">
      <c r="A145" s="145">
        <v>46266</v>
      </c>
      <c r="B145" s="145" t="s">
        <v>115</v>
      </c>
      <c r="C145" s="143">
        <v>179.49887052778465</v>
      </c>
      <c r="D145" s="141">
        <f t="shared" ca="1" si="13"/>
        <v>2.9913198029249077E-2</v>
      </c>
      <c r="E145" s="141">
        <f t="shared" si="16"/>
        <v>3.0276246193652989E-2</v>
      </c>
      <c r="F145" s="141">
        <f t="shared" si="14"/>
        <v>4.5903413651667613E-2</v>
      </c>
      <c r="G145" s="141">
        <v>1.6599999999999948E-2</v>
      </c>
      <c r="H145" s="515">
        <v>0.06</v>
      </c>
      <c r="I145" s="141">
        <v>0.06</v>
      </c>
      <c r="J145" s="144">
        <v>7187.5076035534003</v>
      </c>
      <c r="K145" s="144">
        <v>7179.1725805415335</v>
      </c>
      <c r="L145" s="143">
        <v>143.97094740923288</v>
      </c>
      <c r="M145" s="142">
        <f t="shared" si="12"/>
        <v>2.587943619837052E-3</v>
      </c>
      <c r="N145" s="141">
        <f t="shared" si="15"/>
        <v>3.4462584231284676E-2</v>
      </c>
    </row>
    <row r="146" spans="1:219" s="135" customFormat="1" ht="15.75" customHeight="1" thickBot="1">
      <c r="A146" s="140">
        <v>46357</v>
      </c>
      <c r="B146" s="140" t="s">
        <v>116</v>
      </c>
      <c r="C146" s="138">
        <v>197.99391824343607</v>
      </c>
      <c r="D146" s="136">
        <f t="shared" ca="1" si="13"/>
        <v>3.9749920624436719E-2</v>
      </c>
      <c r="E146" s="136">
        <f t="shared" si="16"/>
        <v>3.9749920624436719E-2</v>
      </c>
      <c r="F146" s="136">
        <f t="shared" si="14"/>
        <v>6.8071733117313515E-2</v>
      </c>
      <c r="G146" s="136">
        <v>1.6599999999999948E-2</v>
      </c>
      <c r="H146" s="516">
        <v>0.06</v>
      </c>
      <c r="I146" s="522">
        <v>0.06</v>
      </c>
      <c r="J146" s="139">
        <v>7200.0101380711949</v>
      </c>
      <c r="K146" s="139">
        <v>7191.6751150593336</v>
      </c>
      <c r="L146" s="138">
        <v>145.26265883346122</v>
      </c>
      <c r="M146" s="137">
        <f t="shared" si="12"/>
        <v>8.9720283673391243E-3</v>
      </c>
      <c r="N146" s="136">
        <f t="shared" si="15"/>
        <v>3.498886991742256E-2</v>
      </c>
    </row>
    <row r="147" spans="1:219" s="135" customFormat="1" ht="15.75" customHeight="1" thickTop="1">
      <c r="A147" s="145">
        <v>46447</v>
      </c>
      <c r="B147" s="145" t="s">
        <v>122</v>
      </c>
      <c r="C147" s="143">
        <v>199.97124679092272</v>
      </c>
      <c r="D147" s="141">
        <f t="shared" ca="1" si="13"/>
        <v>5.4833779313184117E-2</v>
      </c>
      <c r="E147" s="141">
        <f t="shared" si="16"/>
        <v>4.8634126355100893E-2</v>
      </c>
      <c r="F147" s="141">
        <f t="shared" si="14"/>
        <v>5.4833779313184117E-2</v>
      </c>
      <c r="G147" s="141">
        <v>4.0000000000000036E-3</v>
      </c>
      <c r="H147" s="515">
        <v>0.06</v>
      </c>
      <c r="I147" s="141">
        <v>0.06</v>
      </c>
      <c r="J147" s="144">
        <v>7217.5515928695659</v>
      </c>
      <c r="K147" s="144">
        <v>7205.8572896706519</v>
      </c>
      <c r="L147" s="143">
        <v>147.80614639363569</v>
      </c>
      <c r="M147" s="142">
        <f t="shared" si="12"/>
        <v>1.7509575968112312E-2</v>
      </c>
      <c r="N147" s="141">
        <f t="shared" si="15"/>
        <v>3.498886991742256E-2</v>
      </c>
    </row>
    <row r="148" spans="1:219" s="135" customFormat="1" ht="15.75" customHeight="1">
      <c r="A148" s="145">
        <v>46539</v>
      </c>
      <c r="B148" s="145" t="s">
        <v>123</v>
      </c>
      <c r="C148" s="143">
        <v>188.16389746522415</v>
      </c>
      <c r="D148" s="141">
        <f t="shared" ca="1" si="13"/>
        <v>4.8454965223927449E-2</v>
      </c>
      <c r="E148" s="141">
        <f t="shared" si="16"/>
        <v>5.2853467314985192E-2</v>
      </c>
      <c r="F148" s="141">
        <f t="shared" si="14"/>
        <v>4.1759900088960134E-2</v>
      </c>
      <c r="G148" s="141">
        <v>4.0000000000000036E-3</v>
      </c>
      <c r="H148" s="515">
        <v>0.06</v>
      </c>
      <c r="I148" s="141">
        <v>0.06</v>
      </c>
      <c r="J148" s="144">
        <v>7235.0930476679368</v>
      </c>
      <c r="K148" s="144">
        <v>7223.3987444690229</v>
      </c>
      <c r="L148" s="143">
        <v>148.62369840797109</v>
      </c>
      <c r="M148" s="142">
        <f t="shared" ref="M148:M154" si="17">L148/L147-1</f>
        <v>5.5312450414484182E-3</v>
      </c>
      <c r="N148" s="141">
        <f t="shared" si="15"/>
        <v>3.498886991742256E-2</v>
      </c>
    </row>
    <row r="149" spans="1:219" s="135" customFormat="1" ht="15.75" customHeight="1">
      <c r="A149" s="145">
        <v>46631</v>
      </c>
      <c r="B149" s="145" t="s">
        <v>124</v>
      </c>
      <c r="C149" s="143">
        <v>184.67706504900113</v>
      </c>
      <c r="D149" s="141">
        <f t="shared" ca="1" si="13"/>
        <v>4.2052487781772729E-2</v>
      </c>
      <c r="E149" s="141">
        <f t="shared" si="16"/>
        <v>4.8614192727596706E-2</v>
      </c>
      <c r="F149" s="141">
        <f t="shared" si="14"/>
        <v>2.8848061862400076E-2</v>
      </c>
      <c r="G149" s="141">
        <v>4.0000000000000036E-3</v>
      </c>
      <c r="H149" s="515">
        <v>0.06</v>
      </c>
      <c r="I149" s="141">
        <v>0.06</v>
      </c>
      <c r="J149" s="144">
        <v>7252.6345024663078</v>
      </c>
      <c r="K149" s="144">
        <v>7240.9401992673938</v>
      </c>
      <c r="L149" s="143">
        <v>149.00832816002259</v>
      </c>
      <c r="M149" s="142">
        <f t="shared" si="17"/>
        <v>2.587943619837052E-3</v>
      </c>
      <c r="N149" s="141">
        <f t="shared" si="15"/>
        <v>3.4988869917422338E-2</v>
      </c>
    </row>
    <row r="150" spans="1:219" s="135" customFormat="1" ht="15.75" customHeight="1" thickBot="1">
      <c r="A150" s="140">
        <v>46722</v>
      </c>
      <c r="B150" s="140" t="s">
        <v>125</v>
      </c>
      <c r="C150" s="138">
        <v>201.18087908861196</v>
      </c>
      <c r="D150" s="136">
        <f t="shared" ca="1" si="13"/>
        <v>3.517908340270326E-2</v>
      </c>
      <c r="E150" s="136">
        <f t="shared" si="16"/>
        <v>3.517908340270326E-2</v>
      </c>
      <c r="F150" s="136">
        <f t="shared" si="14"/>
        <v>1.6096256256000085E-2</v>
      </c>
      <c r="G150" s="136">
        <v>4.0000000000000036E-3</v>
      </c>
      <c r="H150" s="516">
        <v>5.5E-2</v>
      </c>
      <c r="I150" s="522">
        <v>5.7500000000000002E-2</v>
      </c>
      <c r="J150" s="139">
        <v>7270.1759572646788</v>
      </c>
      <c r="K150" s="139">
        <v>7258.4816540657648</v>
      </c>
      <c r="L150" s="138">
        <v>150.34523510724412</v>
      </c>
      <c r="M150" s="137">
        <f t="shared" si="17"/>
        <v>8.9720283673393464E-3</v>
      </c>
      <c r="N150" s="136">
        <f t="shared" si="15"/>
        <v>3.498886991742256E-2</v>
      </c>
    </row>
    <row r="151" spans="1:219" s="135" customFormat="1" ht="15.75" customHeight="1" thickTop="1">
      <c r="A151" s="145">
        <v>46813</v>
      </c>
      <c r="B151" s="145" t="s">
        <v>126</v>
      </c>
      <c r="C151" s="143">
        <v>204.70788907187938</v>
      </c>
      <c r="D151" s="141">
        <f t="shared" ca="1" si="13"/>
        <v>2.3686616735999921E-2</v>
      </c>
      <c r="E151" s="141">
        <f t="shared" si="16"/>
        <v>2.723245300799837E-2</v>
      </c>
      <c r="F151" s="141">
        <f t="shared" ref="F151:F154" si="18">C151/C147-1</f>
        <v>2.3686616735999921E-2</v>
      </c>
      <c r="G151" s="141">
        <v>1.1499999999999844E-2</v>
      </c>
      <c r="H151" s="515">
        <v>5.5E-2</v>
      </c>
      <c r="I151" s="141">
        <v>5.5E-2</v>
      </c>
      <c r="J151" s="144">
        <v>7287.8883577314818</v>
      </c>
      <c r="K151" s="144">
        <v>7276.0800907536131</v>
      </c>
      <c r="L151" s="143">
        <v>152.97771642279812</v>
      </c>
      <c r="M151" s="142">
        <f t="shared" si="17"/>
        <v>1.7509575968112312E-2</v>
      </c>
      <c r="N151" s="141">
        <f t="shared" ref="N151:N154" si="19">L151/L147-1</f>
        <v>3.498886991742256E-2</v>
      </c>
    </row>
    <row r="152" spans="1:219" s="135" customFormat="1" ht="15.75" customHeight="1">
      <c r="A152" s="145">
        <v>46905</v>
      </c>
      <c r="B152" s="145" t="s">
        <v>127</v>
      </c>
      <c r="C152" s="143">
        <v>194.05976446145158</v>
      </c>
      <c r="D152" s="141">
        <f t="shared" ca="1" si="13"/>
        <v>2.7393832881485336E-2</v>
      </c>
      <c r="E152" s="141">
        <f t="shared" si="16"/>
        <v>2.4813181212521629E-2</v>
      </c>
      <c r="F152" s="141">
        <f t="shared" si="18"/>
        <v>3.1333678116000296E-2</v>
      </c>
      <c r="G152" s="141">
        <v>1.1500000000000066E-2</v>
      </c>
      <c r="H152" s="515">
        <v>5.5E-2</v>
      </c>
      <c r="I152" s="141">
        <v>5.5E-2</v>
      </c>
      <c r="J152" s="144">
        <v>7305.6007581982849</v>
      </c>
      <c r="K152" s="144">
        <v>7293.7924912204162</v>
      </c>
      <c r="L152" s="143">
        <v>153.82387365821384</v>
      </c>
      <c r="M152" s="142">
        <f t="shared" si="17"/>
        <v>5.5312450414484182E-3</v>
      </c>
      <c r="N152" s="141">
        <f t="shared" si="19"/>
        <v>3.498886991742256E-2</v>
      </c>
    </row>
    <row r="153" spans="1:219" s="135" customFormat="1" ht="15.75" customHeight="1">
      <c r="A153" s="145">
        <v>46997</v>
      </c>
      <c r="B153" s="145" t="s">
        <v>128</v>
      </c>
      <c r="C153" s="143">
        <v>191.88646319063912</v>
      </c>
      <c r="D153" s="141">
        <f t="shared" ca="1" si="13"/>
        <v>3.1147917465769837E-2</v>
      </c>
      <c r="E153" s="141">
        <f t="shared" si="16"/>
        <v>2.7281656842657265E-2</v>
      </c>
      <c r="F153" s="141">
        <f t="shared" si="18"/>
        <v>3.9037863958500063E-2</v>
      </c>
      <c r="G153" s="141">
        <v>1.1500000000000288E-2</v>
      </c>
      <c r="H153" s="515">
        <v>5.5E-2</v>
      </c>
      <c r="I153" s="141">
        <v>5.5E-2</v>
      </c>
      <c r="J153" s="144">
        <v>7323.3131586650879</v>
      </c>
      <c r="K153" s="144">
        <v>7311.5048916872192</v>
      </c>
      <c r="L153" s="143">
        <v>154.22196117062623</v>
      </c>
      <c r="M153" s="142">
        <f t="shared" si="17"/>
        <v>2.587943619837052E-3</v>
      </c>
      <c r="N153" s="141">
        <f t="shared" si="19"/>
        <v>3.498886991742256E-2</v>
      </c>
    </row>
    <row r="154" spans="1:219" s="135" customFormat="1" ht="15.75" customHeight="1" thickBot="1">
      <c r="A154" s="140">
        <v>47088</v>
      </c>
      <c r="B154" s="140" t="s">
        <v>129</v>
      </c>
      <c r="C154" s="138">
        <v>210.59606395678907</v>
      </c>
      <c r="D154" s="136">
        <f t="shared" ca="1" si="13"/>
        <v>3.5216195978655218E-2</v>
      </c>
      <c r="E154" s="136">
        <f t="shared" ref="E154" si="20">AVERAGE(C151:C154)/AVERAGE(C147:C150)-1</f>
        <v>3.5216195978655218E-2</v>
      </c>
      <c r="F154" s="136">
        <f t="shared" si="18"/>
        <v>4.6799600990062862E-2</v>
      </c>
      <c r="G154" s="136">
        <v>1.1500000000000066E-2</v>
      </c>
      <c r="H154" s="516">
        <v>5.5E-2</v>
      </c>
      <c r="I154" s="522">
        <v>5.5E-2</v>
      </c>
      <c r="J154" s="139">
        <v>7341.0255591318937</v>
      </c>
      <c r="K154" s="139">
        <v>7329.2172921540223</v>
      </c>
      <c r="L154" s="138">
        <v>155.60564498111583</v>
      </c>
      <c r="M154" s="137">
        <f t="shared" si="17"/>
        <v>8.9720283673395684E-3</v>
      </c>
      <c r="N154" s="136">
        <f t="shared" si="19"/>
        <v>3.4988869917422782E-2</v>
      </c>
    </row>
    <row r="155" spans="1:219" ht="16" thickTop="1">
      <c r="L155" s="133"/>
      <c r="HK155" s="14">
        <v>60</v>
      </c>
    </row>
    <row r="156" spans="1:219">
      <c r="A156" s="134" t="s">
        <v>88</v>
      </c>
      <c r="I156" s="132"/>
      <c r="L156" s="133"/>
      <c r="HK156" s="14">
        <v>61</v>
      </c>
    </row>
    <row r="157" spans="1:219">
      <c r="A157" s="18"/>
      <c r="I157" s="132"/>
      <c r="L157" s="133"/>
      <c r="HK157" s="14">
        <v>62</v>
      </c>
    </row>
    <row r="158" spans="1:219">
      <c r="A158" s="18"/>
      <c r="I158" s="132"/>
      <c r="HK158" s="14">
        <v>63</v>
      </c>
    </row>
    <row r="159" spans="1:219">
      <c r="A159" s="18"/>
      <c r="I159" s="132"/>
      <c r="HK159" s="14">
        <v>64</v>
      </c>
    </row>
    <row r="160" spans="1:219">
      <c r="A160" s="18"/>
      <c r="I160" s="132"/>
      <c r="HK160" s="14">
        <v>65</v>
      </c>
    </row>
    <row r="161" spans="1:219">
      <c r="A161" s="18"/>
      <c r="C161" s="14"/>
      <c r="H161" s="14"/>
      <c r="I161" s="132"/>
      <c r="HK161" s="14">
        <v>66</v>
      </c>
    </row>
    <row r="162" spans="1:219">
      <c r="A162" s="18"/>
      <c r="C162" s="14"/>
      <c r="H162" s="14"/>
      <c r="HK162" s="14">
        <v>67</v>
      </c>
    </row>
  </sheetData>
  <mergeCells count="4">
    <mergeCell ref="L1:N1"/>
    <mergeCell ref="C1:G1"/>
    <mergeCell ref="H1:I1"/>
    <mergeCell ref="J1:K1"/>
  </mergeCells>
  <printOptions horizontalCentered="1" verticalCentered="1"/>
  <pageMargins left="0" right="0" top="0" bottom="0" header="0" footer="0"/>
  <pageSetup paperSize="9" scale="46" orientation="landscape" r:id="rId1"/>
  <headerFooter alignWithMargins="0">
    <oddFooter>&amp;L&amp;1#&amp;"Calibri"&amp;9&amp;K000000Corporativo | Interno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14024-C4BD-4C47-B135-9247068ADDA3}">
  <sheetPr codeName="Sheet15"/>
  <dimension ref="A1:AD9"/>
  <sheetViews>
    <sheetView showGridLines="0" zoomScaleNormal="100" workbookViewId="0">
      <pane xSplit="3" ySplit="3" topLeftCell="D4" activePane="bottomRight" state="frozen"/>
      <selection activeCell="L23" sqref="L23"/>
      <selection pane="topRight" activeCell="L23" sqref="L23"/>
      <selection pane="bottomLeft" activeCell="L23" sqref="L23"/>
      <selection pane="bottomRight" activeCell="AA6" sqref="AA6"/>
    </sheetView>
  </sheetViews>
  <sheetFormatPr defaultColWidth="9.1796875" defaultRowHeight="13" customHeight="1" outlineLevelCol="1"/>
  <cols>
    <col min="1" max="1" width="9.1796875" style="1" hidden="1" customWidth="1"/>
    <col min="2" max="2" width="7.453125" style="1" bestFit="1" customWidth="1"/>
    <col min="3" max="3" width="40.1796875" style="2" customWidth="1"/>
    <col min="4" max="14" width="7.81640625" style="3" hidden="1" customWidth="1" outlineLevel="1"/>
    <col min="15" max="15" width="8" style="2" hidden="1" customWidth="1" outlineLevel="1"/>
    <col min="16" max="20" width="7.81640625" style="2" hidden="1" customWidth="1" outlineLevel="1"/>
    <col min="21" max="21" width="7.81640625" style="2" customWidth="1" collapsed="1"/>
    <col min="22" max="23" width="7.81640625" style="2" customWidth="1"/>
    <col min="24" max="28" width="9.1796875" style="1"/>
    <col min="29" max="29" width="0" style="1" hidden="1" customWidth="1"/>
    <col min="30" max="16384" width="9.1796875" style="1"/>
  </cols>
  <sheetData>
    <row r="1" spans="3:30" ht="66" customHeight="1"/>
    <row r="2" spans="3:30" ht="13" customHeight="1">
      <c r="C2" s="131"/>
      <c r="D2" s="26">
        <v>2003</v>
      </c>
      <c r="E2" s="26">
        <v>2004</v>
      </c>
      <c r="F2" s="26">
        <v>2005</v>
      </c>
      <c r="G2" s="26">
        <v>2006</v>
      </c>
      <c r="H2" s="26">
        <v>2007</v>
      </c>
      <c r="I2" s="26">
        <v>2008</v>
      </c>
      <c r="J2" s="26">
        <v>2009</v>
      </c>
      <c r="K2" s="26">
        <v>2010</v>
      </c>
      <c r="L2" s="26">
        <v>2011</v>
      </c>
      <c r="M2" s="26">
        <v>2012</v>
      </c>
      <c r="N2" s="26">
        <v>2013</v>
      </c>
      <c r="O2" s="26">
        <v>2014</v>
      </c>
      <c r="P2" s="26">
        <v>2015</v>
      </c>
      <c r="Q2" s="26">
        <v>2016</v>
      </c>
      <c r="R2" s="26">
        <v>2017</v>
      </c>
      <c r="S2" s="26">
        <v>2018</v>
      </c>
      <c r="T2" s="26">
        <v>2019</v>
      </c>
      <c r="U2" s="26">
        <v>2020</v>
      </c>
      <c r="V2" s="26">
        <v>2021</v>
      </c>
      <c r="W2" s="26">
        <v>2022</v>
      </c>
      <c r="X2" s="26">
        <v>2023</v>
      </c>
      <c r="Y2" s="26">
        <v>2024</v>
      </c>
      <c r="Z2" s="26" t="s">
        <v>103</v>
      </c>
      <c r="AA2" s="26" t="s">
        <v>112</v>
      </c>
      <c r="AB2" s="26" t="s">
        <v>121</v>
      </c>
      <c r="AC2" s="26" t="s">
        <v>130</v>
      </c>
      <c r="AD2" s="26" t="s">
        <v>130</v>
      </c>
    </row>
    <row r="3" spans="3:30" ht="16" customHeight="1">
      <c r="C3" s="4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29"/>
      <c r="V3" s="129"/>
      <c r="W3" s="129"/>
      <c r="X3" s="129"/>
      <c r="Y3" s="129"/>
      <c r="Z3" s="129"/>
      <c r="AA3" s="129"/>
      <c r="AB3" s="129"/>
      <c r="AC3" s="129"/>
      <c r="AD3" s="129"/>
    </row>
    <row r="4" spans="3:30" ht="14.15" customHeight="1">
      <c r="C4" s="120" t="s">
        <v>118</v>
      </c>
      <c r="D4" s="128">
        <v>4.1648505612160713E-2</v>
      </c>
      <c r="E4" s="128">
        <v>4.9582741373101591E-2</v>
      </c>
      <c r="F4" s="128">
        <v>6.2852081659675374E-2</v>
      </c>
      <c r="G4" s="128">
        <v>7.7405139935414313E-2</v>
      </c>
      <c r="H4" s="123">
        <v>8.9052767639427946E-2</v>
      </c>
      <c r="I4" s="123">
        <v>9.8037405630167176E-2</v>
      </c>
      <c r="J4" s="123">
        <v>1.0491935403627082E-2</v>
      </c>
      <c r="K4" s="123">
        <v>8.4507468752586412E-2</v>
      </c>
      <c r="L4" s="123">
        <v>6.4522160023375852E-2</v>
      </c>
      <c r="M4" s="123">
        <v>5.9503463404495083E-2</v>
      </c>
      <c r="N4" s="127">
        <v>5.8375397600705092E-2</v>
      </c>
      <c r="O4" s="127">
        <v>2.3940763627096295E-2</v>
      </c>
      <c r="P4" s="126" t="s">
        <v>271</v>
      </c>
      <c r="Q4" s="123" t="s">
        <v>271</v>
      </c>
      <c r="R4" s="123">
        <v>1.7403764890002504E-2</v>
      </c>
      <c r="S4" s="123">
        <v>1.6451826708505646E-3</v>
      </c>
      <c r="T4" s="123">
        <v>9.2856554325302376E-3</v>
      </c>
      <c r="U4" s="123">
        <v>-7.3800988409239543E-2</v>
      </c>
      <c r="V4" s="123">
        <v>5.5618927934329543E-2</v>
      </c>
      <c r="W4" s="123">
        <v>4.7915366964843109E-2</v>
      </c>
      <c r="X4" s="123">
        <v>7.421287286134115E-3</v>
      </c>
      <c r="Y4" s="123">
        <v>3.1082548278474009E-2</v>
      </c>
      <c r="Z4" s="125">
        <v>2.3288004307512766E-2</v>
      </c>
      <c r="AA4" s="125">
        <v>1.8028363289119165E-2</v>
      </c>
      <c r="AB4" s="125">
        <v>2.5289559865512512E-2</v>
      </c>
      <c r="AC4" s="125">
        <v>2.7016989589907281E-2</v>
      </c>
      <c r="AD4" s="125">
        <v>2.4942834247138279E-2</v>
      </c>
    </row>
    <row r="5" spans="3:30" ht="14.15" customHeight="1">
      <c r="C5" s="120" t="s">
        <v>117</v>
      </c>
      <c r="D5" s="124">
        <v>2.483753672852429E-2</v>
      </c>
      <c r="E5" s="124">
        <v>3.4810806823859286E-2</v>
      </c>
      <c r="F5" s="124">
        <v>1.4942603251369757E-2</v>
      </c>
      <c r="G5" s="124">
        <v>1.1374846630250346E-2</v>
      </c>
      <c r="H5" s="124">
        <v>3.927649381871956E-2</v>
      </c>
      <c r="I5" s="124">
        <v>6.6502052690712299E-2</v>
      </c>
      <c r="J5" s="124">
        <v>2.4534348087321689E-3</v>
      </c>
      <c r="K5" s="124">
        <v>2.07641975925279E-2</v>
      </c>
      <c r="L5" s="123">
        <v>4.738431607420357E-2</v>
      </c>
      <c r="M5" s="123">
        <v>2.6493686084157586E-2</v>
      </c>
      <c r="N5" s="123">
        <v>2.8999999999999998E-2</v>
      </c>
      <c r="O5" s="123">
        <v>3.2240611887172976E-2</v>
      </c>
      <c r="P5" s="32">
        <v>9.4363013199154189E-2</v>
      </c>
      <c r="Q5" s="123">
        <v>8.1028853201839501E-2</v>
      </c>
      <c r="R5" s="123">
        <v>6.5524255686371546E-2</v>
      </c>
      <c r="S5" s="123">
        <v>7.9601990049751103E-2</v>
      </c>
      <c r="T5" s="123">
        <v>8.7879112635301349E-2</v>
      </c>
      <c r="U5" s="122">
        <v>9.4128657275144967E-2</v>
      </c>
      <c r="V5" s="122">
        <v>7.9593031107910051E-2</v>
      </c>
      <c r="W5" s="122">
        <v>8.2957618316167325E-2</v>
      </c>
      <c r="X5" s="122">
        <v>5.1119659900426662E-2</v>
      </c>
      <c r="Y5" s="122">
        <v>5.4923310569105599E-2</v>
      </c>
      <c r="Z5" s="121">
        <v>3.8955763223486706E-2</v>
      </c>
      <c r="AA5" s="121">
        <v>4.5002381369940059E-2</v>
      </c>
      <c r="AB5" s="121">
        <v>4.5002381369939837E-2</v>
      </c>
      <c r="AC5" s="121">
        <v>2.0000000000000018E-2</v>
      </c>
      <c r="AD5" s="121">
        <v>4.5002381369939615E-2</v>
      </c>
    </row>
    <row r="6" spans="3:30" ht="14.15" customHeight="1">
      <c r="C6" s="120" t="s">
        <v>266</v>
      </c>
      <c r="D6" s="119">
        <v>3.4630000000000001</v>
      </c>
      <c r="E6" s="119">
        <v>3.28</v>
      </c>
      <c r="F6" s="119">
        <v>3.4279999999999999</v>
      </c>
      <c r="G6" s="119">
        <v>3.1949999999999998</v>
      </c>
      <c r="H6" s="119">
        <v>2.98</v>
      </c>
      <c r="I6" s="119">
        <v>3.11</v>
      </c>
      <c r="J6" s="119">
        <v>2.88</v>
      </c>
      <c r="K6" s="118">
        <v>2.8149999999999999</v>
      </c>
      <c r="L6" s="116">
        <v>2.6960000000000002</v>
      </c>
      <c r="M6" s="116">
        <v>2.57</v>
      </c>
      <c r="N6" s="116">
        <v>2.786</v>
      </c>
      <c r="O6" s="116">
        <v>2.9889999999999999</v>
      </c>
      <c r="P6" s="117">
        <v>29.873000000000001</v>
      </c>
      <c r="Q6" s="116">
        <v>29.260999999999999</v>
      </c>
      <c r="R6" s="116">
        <v>28.7</v>
      </c>
      <c r="S6" s="116">
        <v>32.4</v>
      </c>
      <c r="T6" s="116">
        <v>37.35</v>
      </c>
      <c r="U6" s="115">
        <v>42.352499999999999</v>
      </c>
      <c r="V6" s="115">
        <v>44.6875</v>
      </c>
      <c r="W6" s="115">
        <v>39.912500000000001</v>
      </c>
      <c r="X6" s="115">
        <v>38.85</v>
      </c>
      <c r="Y6" s="115">
        <v>44.066000000000003</v>
      </c>
      <c r="Z6" s="114">
        <v>40.5</v>
      </c>
      <c r="AA6" s="114">
        <v>40.970567711018951</v>
      </c>
      <c r="AB6" s="114">
        <v>41.77008860887139</v>
      </c>
      <c r="AC6" s="114">
        <v>3.5</v>
      </c>
      <c r="AD6" s="114">
        <v>42.585211772003895</v>
      </c>
    </row>
    <row r="7" spans="3:30" ht="14.15" customHeight="1">
      <c r="C7" s="113" t="s">
        <v>120</v>
      </c>
      <c r="D7" s="112">
        <v>2.5000000000000001E-2</v>
      </c>
      <c r="E7" s="112">
        <v>0.03</v>
      </c>
      <c r="F7" s="112">
        <v>3.2500000000000001E-2</v>
      </c>
      <c r="G7" s="112">
        <v>4.4999999999999998E-2</v>
      </c>
      <c r="H7" s="112">
        <v>0.05</v>
      </c>
      <c r="I7" s="111">
        <v>6.5000000000000002E-2</v>
      </c>
      <c r="J7" s="111">
        <v>1.2500000000000001E-2</v>
      </c>
      <c r="K7" s="110">
        <v>0.03</v>
      </c>
      <c r="L7" s="108">
        <v>4.2500000000000003E-2</v>
      </c>
      <c r="M7" s="108">
        <v>4.2500000000000003E-2</v>
      </c>
      <c r="N7" s="108">
        <v>0.04</v>
      </c>
      <c r="O7" s="108">
        <v>3.5000000000000003E-2</v>
      </c>
      <c r="P7" s="109">
        <v>0.12269999999999999</v>
      </c>
      <c r="Q7" s="108">
        <v>0.1</v>
      </c>
      <c r="R7" s="108">
        <v>8.5600000000000009E-2</v>
      </c>
      <c r="S7" s="108">
        <v>8.2500000000000004E-2</v>
      </c>
      <c r="T7" s="108">
        <v>8.5699999999999998E-2</v>
      </c>
      <c r="U7" s="107">
        <v>4.4999999999999998E-2</v>
      </c>
      <c r="V7" s="107">
        <v>5.7500000000000002E-2</v>
      </c>
      <c r="W7" s="107">
        <v>0.115</v>
      </c>
      <c r="X7" s="107">
        <v>0.09</v>
      </c>
      <c r="Y7" s="107">
        <v>8.7499999999999994E-2</v>
      </c>
      <c r="Z7" s="106">
        <v>7.7499999999999999E-2</v>
      </c>
      <c r="AA7" s="106">
        <v>7.2499999999999995E-2</v>
      </c>
      <c r="AB7" s="106">
        <v>7.0000000000000007E-2</v>
      </c>
      <c r="AC7" s="106">
        <v>0.04</v>
      </c>
      <c r="AD7" s="106">
        <v>7.0000000000000007E-2</v>
      </c>
    </row>
    <row r="9" spans="3:30" ht="13" customHeight="1">
      <c r="T9" s="105"/>
    </row>
  </sheetData>
  <printOptions horizontalCentered="1"/>
  <pageMargins left="0.35433070866141736" right="0.23622047244094491" top="0.78740157480314965" bottom="0.51181102362204722" header="0.51181102362204722" footer="0.51181102362204722"/>
  <pageSetup paperSize="9" scale="66" orientation="landscape" r:id="rId1"/>
  <headerFooter alignWithMargins="0">
    <oddFooter>&amp;L&amp;1#&amp;"Calibri"&amp;9&amp;K000000Corporativo | Interno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69030-9E3A-44D4-93F5-94EBCEF66457}">
  <sheetPr codeName="Sheet16"/>
  <dimension ref="A1:HW161"/>
  <sheetViews>
    <sheetView showGridLines="0" zoomScale="70" zoomScaleNormal="70" zoomScaleSheetLayoutView="55" workbookViewId="0">
      <pane xSplit="2" ySplit="2" topLeftCell="C110" activePane="bottomRight" state="frozen"/>
      <selection activeCell="AA28" sqref="AA28"/>
      <selection pane="topRight" activeCell="AA28" sqref="AA28"/>
      <selection pane="bottomLeft" activeCell="AA28" sqref="AA28"/>
      <selection pane="bottomRight" activeCell="B140" sqref="B140"/>
    </sheetView>
  </sheetViews>
  <sheetFormatPr defaultColWidth="9.1796875" defaultRowHeight="15.5"/>
  <cols>
    <col min="1" max="1" width="10.81640625" style="19" bestFit="1" customWidth="1"/>
    <col min="2" max="2" width="13" style="18" customWidth="1"/>
    <col min="3" max="3" width="16.453125" style="15" customWidth="1"/>
    <col min="4" max="7" width="16.453125" style="14" customWidth="1"/>
    <col min="8" max="8" width="16.453125" style="16" customWidth="1"/>
    <col min="9" max="9" width="16.453125" style="14" customWidth="1"/>
    <col min="10" max="10" width="16.453125" style="16" customWidth="1"/>
    <col min="11" max="11" width="16.453125" style="17" customWidth="1"/>
    <col min="12" max="12" width="16.453125" style="15" customWidth="1"/>
    <col min="13" max="14" width="16.453125" style="14" customWidth="1"/>
    <col min="15" max="26" width="9.1796875" style="14"/>
    <col min="220" max="16384" width="9.1796875" style="14"/>
  </cols>
  <sheetData>
    <row r="1" spans="1:14">
      <c r="A1" s="192"/>
      <c r="B1" s="192"/>
      <c r="C1" s="564" t="s">
        <v>0</v>
      </c>
      <c r="D1" s="565"/>
      <c r="E1" s="565"/>
      <c r="F1" s="565"/>
      <c r="G1" s="566"/>
      <c r="H1" s="557" t="s">
        <v>200</v>
      </c>
      <c r="I1" s="558"/>
      <c r="J1" s="564" t="s">
        <v>1</v>
      </c>
      <c r="K1" s="566"/>
      <c r="L1" s="564" t="s">
        <v>2</v>
      </c>
      <c r="M1" s="565"/>
      <c r="N1" s="565"/>
    </row>
    <row r="2" spans="1:14">
      <c r="A2" s="192"/>
      <c r="B2" s="192"/>
      <c r="C2" s="193" t="s">
        <v>3</v>
      </c>
      <c r="D2" s="47" t="s">
        <v>4</v>
      </c>
      <c r="E2" s="47" t="s">
        <v>5</v>
      </c>
      <c r="F2" s="47" t="s">
        <v>6</v>
      </c>
      <c r="G2" s="47" t="s">
        <v>7</v>
      </c>
      <c r="H2" s="193" t="s">
        <v>8</v>
      </c>
      <c r="I2" s="191" t="s">
        <v>9</v>
      </c>
      <c r="J2" s="193" t="s">
        <v>8</v>
      </c>
      <c r="K2" s="191" t="s">
        <v>9</v>
      </c>
      <c r="L2" s="193" t="s">
        <v>10</v>
      </c>
      <c r="M2" s="192" t="s">
        <v>11</v>
      </c>
      <c r="N2" s="191" t="s">
        <v>6</v>
      </c>
    </row>
    <row r="3" spans="1:14">
      <c r="A3" s="48">
        <v>33298</v>
      </c>
      <c r="B3" s="48" t="s">
        <v>199</v>
      </c>
      <c r="C3" s="190"/>
      <c r="D3" s="185"/>
      <c r="E3" s="185"/>
      <c r="F3" s="185"/>
      <c r="G3" s="185"/>
      <c r="H3" s="189"/>
      <c r="I3" s="188"/>
      <c r="J3" s="187"/>
      <c r="K3" s="99"/>
      <c r="L3" s="186" t="s">
        <v>271</v>
      </c>
      <c r="M3" s="101"/>
      <c r="N3" s="185"/>
    </row>
    <row r="4" spans="1:14">
      <c r="A4" s="48">
        <v>33390</v>
      </c>
      <c r="B4" s="48" t="s">
        <v>198</v>
      </c>
      <c r="C4" s="152"/>
      <c r="D4" s="151"/>
      <c r="E4" s="151"/>
      <c r="F4" s="151"/>
      <c r="G4" s="151"/>
      <c r="H4" s="64"/>
      <c r="I4" s="157"/>
      <c r="J4" s="52"/>
      <c r="K4" s="52"/>
      <c r="L4" s="73" t="s">
        <v>271</v>
      </c>
      <c r="M4" s="54"/>
      <c r="N4" s="151"/>
    </row>
    <row r="5" spans="1:14">
      <c r="A5" s="48">
        <v>33482</v>
      </c>
      <c r="B5" s="48" t="s">
        <v>197</v>
      </c>
      <c r="C5" s="152"/>
      <c r="D5" s="151"/>
      <c r="E5" s="151"/>
      <c r="F5" s="151"/>
      <c r="G5" s="151"/>
      <c r="H5" s="64"/>
      <c r="I5" s="157"/>
      <c r="J5" s="52"/>
      <c r="K5" s="52"/>
      <c r="L5" s="73" t="s">
        <v>271</v>
      </c>
      <c r="M5" s="54"/>
      <c r="N5" s="155"/>
    </row>
    <row r="6" spans="1:14">
      <c r="A6" s="56">
        <v>33573</v>
      </c>
      <c r="B6" s="56" t="s">
        <v>196</v>
      </c>
      <c r="C6" s="154"/>
      <c r="D6" s="153"/>
      <c r="E6" s="153"/>
      <c r="F6" s="153"/>
      <c r="G6" s="153"/>
      <c r="H6" s="67"/>
      <c r="I6" s="148"/>
      <c r="J6" s="61"/>
      <c r="K6" s="61"/>
      <c r="L6" s="147" t="s">
        <v>271</v>
      </c>
      <c r="M6" s="60"/>
      <c r="N6" s="146"/>
    </row>
    <row r="7" spans="1:14">
      <c r="A7" s="48">
        <v>33664</v>
      </c>
      <c r="B7" s="48" t="s">
        <v>195</v>
      </c>
      <c r="C7" s="152"/>
      <c r="D7" s="151"/>
      <c r="E7" s="151"/>
      <c r="F7" s="151"/>
      <c r="G7" s="151"/>
      <c r="H7" s="64"/>
      <c r="I7" s="157"/>
      <c r="J7" s="52"/>
      <c r="K7" s="52"/>
      <c r="L7" s="73" t="s">
        <v>271</v>
      </c>
      <c r="M7" s="54"/>
      <c r="N7" s="151"/>
    </row>
    <row r="8" spans="1:14">
      <c r="A8" s="48">
        <v>33756</v>
      </c>
      <c r="B8" s="48" t="s">
        <v>194</v>
      </c>
      <c r="C8" s="152"/>
      <c r="D8" s="151"/>
      <c r="E8" s="151"/>
      <c r="F8" s="151"/>
      <c r="G8" s="151"/>
      <c r="H8" s="64"/>
      <c r="I8" s="157"/>
      <c r="J8" s="52"/>
      <c r="K8" s="52"/>
      <c r="L8" s="73" t="s">
        <v>271</v>
      </c>
      <c r="M8" s="54"/>
      <c r="N8" s="151"/>
    </row>
    <row r="9" spans="1:14">
      <c r="A9" s="48">
        <v>33848</v>
      </c>
      <c r="B9" s="48" t="s">
        <v>193</v>
      </c>
      <c r="C9" s="152"/>
      <c r="D9" s="151"/>
      <c r="E9" s="151"/>
      <c r="F9" s="151"/>
      <c r="G9" s="151"/>
      <c r="H9" s="64"/>
      <c r="I9" s="157"/>
      <c r="J9" s="73"/>
      <c r="K9" s="73"/>
      <c r="L9" s="73" t="s">
        <v>271</v>
      </c>
      <c r="M9" s="54"/>
      <c r="N9" s="155"/>
    </row>
    <row r="10" spans="1:14">
      <c r="A10" s="56">
        <v>33939</v>
      </c>
      <c r="B10" s="56" t="s">
        <v>192</v>
      </c>
      <c r="C10" s="154"/>
      <c r="D10" s="153"/>
      <c r="E10" s="153"/>
      <c r="F10" s="153"/>
      <c r="G10" s="153"/>
      <c r="H10" s="67"/>
      <c r="I10" s="148"/>
      <c r="J10" s="147"/>
      <c r="K10" s="147"/>
      <c r="L10" s="147" t="s">
        <v>271</v>
      </c>
      <c r="M10" s="60"/>
      <c r="N10" s="146"/>
    </row>
    <row r="11" spans="1:14">
      <c r="A11" s="48">
        <v>34029</v>
      </c>
      <c r="B11" s="48" t="s">
        <v>191</v>
      </c>
      <c r="C11" s="152"/>
      <c r="D11" s="151"/>
      <c r="E11" s="151"/>
      <c r="F11" s="151"/>
      <c r="G11" s="151"/>
      <c r="H11" s="64"/>
      <c r="I11" s="157"/>
      <c r="J11" s="73"/>
      <c r="K11" s="73"/>
      <c r="L11" s="73" t="s">
        <v>271</v>
      </c>
      <c r="M11" s="54"/>
      <c r="N11" s="151"/>
    </row>
    <row r="12" spans="1:14">
      <c r="A12" s="48">
        <v>34121</v>
      </c>
      <c r="B12" s="48" t="s">
        <v>190</v>
      </c>
      <c r="C12" s="152"/>
      <c r="D12" s="151"/>
      <c r="E12" s="151"/>
      <c r="F12" s="151"/>
      <c r="G12" s="151"/>
      <c r="H12" s="64"/>
      <c r="I12" s="157"/>
      <c r="J12" s="73">
        <v>3.9</v>
      </c>
      <c r="K12" s="73"/>
      <c r="L12" s="73" t="s">
        <v>271</v>
      </c>
      <c r="M12" s="54"/>
      <c r="N12" s="151"/>
    </row>
    <row r="13" spans="1:14">
      <c r="A13" s="48">
        <v>34213</v>
      </c>
      <c r="B13" s="48" t="s">
        <v>189</v>
      </c>
      <c r="C13" s="152"/>
      <c r="D13" s="151"/>
      <c r="E13" s="151"/>
      <c r="F13" s="151"/>
      <c r="G13" s="151"/>
      <c r="H13" s="64"/>
      <c r="I13" s="157"/>
      <c r="J13" s="73">
        <v>4.0999999999999996</v>
      </c>
      <c r="K13" s="73">
        <v>4</v>
      </c>
      <c r="L13" s="73" t="s">
        <v>271</v>
      </c>
      <c r="M13" s="54"/>
      <c r="N13" s="155"/>
    </row>
    <row r="14" spans="1:14">
      <c r="A14" s="56">
        <v>34304</v>
      </c>
      <c r="B14" s="56" t="s">
        <v>188</v>
      </c>
      <c r="C14" s="154"/>
      <c r="D14" s="153"/>
      <c r="E14" s="153"/>
      <c r="F14" s="153"/>
      <c r="G14" s="153"/>
      <c r="H14" s="67"/>
      <c r="I14" s="148"/>
      <c r="J14" s="147">
        <v>4.4000000000000004</v>
      </c>
      <c r="K14" s="147">
        <v>4.3</v>
      </c>
      <c r="L14" s="147" t="s">
        <v>271</v>
      </c>
      <c r="M14" s="60"/>
      <c r="N14" s="146"/>
    </row>
    <row r="15" spans="1:14">
      <c r="A15" s="48">
        <v>34394</v>
      </c>
      <c r="B15" s="48" t="s">
        <v>187</v>
      </c>
      <c r="C15" s="152"/>
      <c r="D15" s="151"/>
      <c r="E15" s="151"/>
      <c r="F15" s="151"/>
      <c r="G15" s="151"/>
      <c r="H15" s="64"/>
      <c r="I15" s="157"/>
      <c r="J15" s="73">
        <v>4.7</v>
      </c>
      <c r="K15" s="73">
        <v>4.5999999999999996</v>
      </c>
      <c r="L15" s="73" t="s">
        <v>271</v>
      </c>
      <c r="M15" s="54"/>
      <c r="N15" s="151"/>
    </row>
    <row r="16" spans="1:14">
      <c r="A16" s="48">
        <v>34486</v>
      </c>
      <c r="B16" s="48" t="s">
        <v>186</v>
      </c>
      <c r="C16" s="152"/>
      <c r="D16" s="151"/>
      <c r="E16" s="151"/>
      <c r="F16" s="151"/>
      <c r="G16" s="151"/>
      <c r="H16" s="64"/>
      <c r="I16" s="157"/>
      <c r="J16" s="73">
        <v>5</v>
      </c>
      <c r="K16" s="73">
        <v>4.8</v>
      </c>
      <c r="L16" s="73" t="s">
        <v>271</v>
      </c>
      <c r="M16" s="54"/>
      <c r="N16" s="151"/>
    </row>
    <row r="17" spans="1:14">
      <c r="A17" s="48">
        <v>34578</v>
      </c>
      <c r="B17" s="48" t="s">
        <v>185</v>
      </c>
      <c r="C17" s="152"/>
      <c r="D17" s="151"/>
      <c r="E17" s="151"/>
      <c r="F17" s="151"/>
      <c r="G17" s="151"/>
      <c r="H17" s="64"/>
      <c r="I17" s="157"/>
      <c r="J17" s="73">
        <v>5.6</v>
      </c>
      <c r="K17" s="73">
        <v>5.0999999999999996</v>
      </c>
      <c r="L17" s="73" t="s">
        <v>271</v>
      </c>
      <c r="M17" s="54"/>
      <c r="N17" s="155"/>
    </row>
    <row r="18" spans="1:14">
      <c r="A18" s="56">
        <v>34669</v>
      </c>
      <c r="B18" s="56" t="s">
        <v>184</v>
      </c>
      <c r="C18" s="154"/>
      <c r="D18" s="153"/>
      <c r="E18" s="153"/>
      <c r="F18" s="153"/>
      <c r="G18" s="153"/>
      <c r="H18" s="67"/>
      <c r="I18" s="148"/>
      <c r="J18" s="147">
        <v>5.6</v>
      </c>
      <c r="K18" s="147">
        <v>5.4</v>
      </c>
      <c r="L18" s="147" t="s">
        <v>271</v>
      </c>
      <c r="M18" s="60"/>
      <c r="N18" s="146"/>
    </row>
    <row r="19" spans="1:14">
      <c r="A19" s="48">
        <v>34759</v>
      </c>
      <c r="B19" s="48" t="s">
        <v>183</v>
      </c>
      <c r="C19" s="152"/>
      <c r="D19" s="151"/>
      <c r="E19" s="151"/>
      <c r="F19" s="151"/>
      <c r="G19" s="151"/>
      <c r="H19" s="64"/>
      <c r="I19" s="157"/>
      <c r="J19" s="73">
        <v>5.9</v>
      </c>
      <c r="K19" s="73">
        <v>5.7</v>
      </c>
      <c r="L19" s="73" t="s">
        <v>271</v>
      </c>
      <c r="M19" s="54"/>
      <c r="N19" s="151"/>
    </row>
    <row r="20" spans="1:14">
      <c r="A20" s="48">
        <v>34851</v>
      </c>
      <c r="B20" s="48" t="s">
        <v>182</v>
      </c>
      <c r="C20" s="152"/>
      <c r="D20" s="151"/>
      <c r="E20" s="151"/>
      <c r="F20" s="151"/>
      <c r="G20" s="151"/>
      <c r="H20" s="64"/>
      <c r="I20" s="157"/>
      <c r="J20" s="73">
        <v>6.3</v>
      </c>
      <c r="K20" s="73">
        <v>6</v>
      </c>
      <c r="L20" s="73" t="s">
        <v>271</v>
      </c>
      <c r="M20" s="54"/>
      <c r="N20" s="151"/>
    </row>
    <row r="21" spans="1:14">
      <c r="A21" s="48">
        <v>34943</v>
      </c>
      <c r="B21" s="48" t="s">
        <v>181</v>
      </c>
      <c r="C21" s="152"/>
      <c r="D21" s="151"/>
      <c r="E21" s="151"/>
      <c r="F21" s="151"/>
      <c r="G21" s="151"/>
      <c r="H21" s="64"/>
      <c r="I21" s="157"/>
      <c r="J21" s="73">
        <v>6.6</v>
      </c>
      <c r="K21" s="73">
        <v>6.4</v>
      </c>
      <c r="L21" s="73" t="s">
        <v>271</v>
      </c>
      <c r="M21" s="54"/>
      <c r="N21" s="155"/>
    </row>
    <row r="22" spans="1:14">
      <c r="A22" s="56">
        <v>35034</v>
      </c>
      <c r="B22" s="56" t="s">
        <v>180</v>
      </c>
      <c r="C22" s="154"/>
      <c r="D22" s="153"/>
      <c r="E22" s="153"/>
      <c r="F22" s="153"/>
      <c r="G22" s="153"/>
      <c r="H22" s="67"/>
      <c r="I22" s="148"/>
      <c r="J22" s="147">
        <v>7</v>
      </c>
      <c r="K22" s="147">
        <v>6.8</v>
      </c>
      <c r="L22" s="147" t="s">
        <v>271</v>
      </c>
      <c r="M22" s="60"/>
      <c r="N22" s="146"/>
    </row>
    <row r="23" spans="1:14">
      <c r="A23" s="48">
        <v>35125</v>
      </c>
      <c r="B23" s="48" t="s">
        <v>179</v>
      </c>
      <c r="C23" s="152"/>
      <c r="D23" s="151"/>
      <c r="E23" s="151"/>
      <c r="F23" s="151"/>
      <c r="G23" s="151"/>
      <c r="H23" s="64"/>
      <c r="I23" s="157"/>
      <c r="J23" s="73">
        <v>7</v>
      </c>
      <c r="K23" s="73">
        <v>7.2</v>
      </c>
      <c r="L23" s="73" t="s">
        <v>271</v>
      </c>
      <c r="M23" s="54"/>
      <c r="N23" s="151"/>
    </row>
    <row r="24" spans="1:14">
      <c r="A24" s="48">
        <v>35217</v>
      </c>
      <c r="B24" s="48" t="s">
        <v>178</v>
      </c>
      <c r="C24" s="152"/>
      <c r="D24" s="151"/>
      <c r="E24" s="151"/>
      <c r="F24" s="151"/>
      <c r="G24" s="151"/>
      <c r="H24" s="64"/>
      <c r="I24" s="157"/>
      <c r="J24" s="73">
        <v>7.9</v>
      </c>
      <c r="K24" s="73">
        <v>7.6</v>
      </c>
      <c r="L24" s="73" t="s">
        <v>271</v>
      </c>
      <c r="M24" s="54"/>
      <c r="N24" s="151"/>
    </row>
    <row r="25" spans="1:14">
      <c r="A25" s="48">
        <v>35309</v>
      </c>
      <c r="B25" s="48" t="s">
        <v>177</v>
      </c>
      <c r="C25" s="152"/>
      <c r="D25" s="151"/>
      <c r="E25" s="151"/>
      <c r="F25" s="151"/>
      <c r="G25" s="151"/>
      <c r="H25" s="64"/>
      <c r="I25" s="157"/>
      <c r="J25" s="73">
        <v>8.3000000000000007</v>
      </c>
      <c r="K25" s="73">
        <v>8.1999999999999993</v>
      </c>
      <c r="L25" s="73" t="s">
        <v>271</v>
      </c>
      <c r="M25" s="54"/>
      <c r="N25" s="155"/>
    </row>
    <row r="26" spans="1:14">
      <c r="A26" s="56">
        <v>35400</v>
      </c>
      <c r="B26" s="56" t="s">
        <v>176</v>
      </c>
      <c r="C26" s="154"/>
      <c r="D26" s="153"/>
      <c r="E26" s="153"/>
      <c r="F26" s="153"/>
      <c r="G26" s="153"/>
      <c r="H26" s="67"/>
      <c r="I26" s="148"/>
      <c r="J26" s="147">
        <v>8.6999999999999993</v>
      </c>
      <c r="K26" s="147">
        <v>8.5</v>
      </c>
      <c r="L26" s="147" t="s">
        <v>271</v>
      </c>
      <c r="M26" s="60"/>
      <c r="N26" s="146"/>
    </row>
    <row r="27" spans="1:14">
      <c r="A27" s="48">
        <v>35490</v>
      </c>
      <c r="B27" s="48" t="s">
        <v>175</v>
      </c>
      <c r="C27" s="152"/>
      <c r="D27" s="151"/>
      <c r="E27" s="151"/>
      <c r="F27" s="151"/>
      <c r="G27" s="151"/>
      <c r="H27" s="64"/>
      <c r="I27" s="157"/>
      <c r="J27" s="73">
        <v>9.1</v>
      </c>
      <c r="K27" s="73">
        <v>8.8000000000000007</v>
      </c>
      <c r="L27" s="73" t="s">
        <v>271</v>
      </c>
      <c r="M27" s="54"/>
      <c r="N27" s="151"/>
    </row>
    <row r="28" spans="1:14">
      <c r="A28" s="48">
        <v>35582</v>
      </c>
      <c r="B28" s="48" t="s">
        <v>174</v>
      </c>
      <c r="C28" s="152"/>
      <c r="D28" s="151"/>
      <c r="E28" s="151"/>
      <c r="F28" s="151"/>
      <c r="G28" s="151"/>
      <c r="H28" s="64"/>
      <c r="I28" s="157"/>
      <c r="J28" s="73">
        <v>9.4</v>
      </c>
      <c r="K28" s="73">
        <v>9.1999999999999993</v>
      </c>
      <c r="L28" s="73" t="s">
        <v>271</v>
      </c>
      <c r="M28" s="54"/>
      <c r="N28" s="151"/>
    </row>
    <row r="29" spans="1:14">
      <c r="A29" s="48">
        <v>35674</v>
      </c>
      <c r="B29" s="48" t="s">
        <v>173</v>
      </c>
      <c r="C29" s="152"/>
      <c r="D29" s="151"/>
      <c r="E29" s="151"/>
      <c r="F29" s="151"/>
      <c r="G29" s="151"/>
      <c r="H29" s="64"/>
      <c r="I29" s="157"/>
      <c r="J29" s="73">
        <v>9.6999999999999993</v>
      </c>
      <c r="K29" s="73">
        <v>9.6</v>
      </c>
      <c r="L29" s="73" t="s">
        <v>271</v>
      </c>
      <c r="M29" s="54"/>
      <c r="N29" s="155"/>
    </row>
    <row r="30" spans="1:14">
      <c r="A30" s="56">
        <v>35765</v>
      </c>
      <c r="B30" s="56" t="s">
        <v>172</v>
      </c>
      <c r="C30" s="154"/>
      <c r="D30" s="153"/>
      <c r="E30" s="153"/>
      <c r="F30" s="153"/>
      <c r="G30" s="153"/>
      <c r="H30" s="67"/>
      <c r="I30" s="148"/>
      <c r="J30" s="147">
        <v>10</v>
      </c>
      <c r="K30" s="147">
        <v>9.8000000000000007</v>
      </c>
      <c r="L30" s="147" t="s">
        <v>271</v>
      </c>
      <c r="M30" s="60"/>
      <c r="N30" s="146"/>
    </row>
    <row r="31" spans="1:14">
      <c r="A31" s="48">
        <v>35855</v>
      </c>
      <c r="B31" s="48" t="s">
        <v>171</v>
      </c>
      <c r="C31" s="152"/>
      <c r="D31" s="151"/>
      <c r="E31" s="151"/>
      <c r="F31" s="151"/>
      <c r="G31" s="151"/>
      <c r="H31" s="64"/>
      <c r="I31" s="157"/>
      <c r="J31" s="73">
        <v>10.199999999999999</v>
      </c>
      <c r="K31" s="73">
        <v>10.1</v>
      </c>
      <c r="L31" s="73" t="s">
        <v>271</v>
      </c>
      <c r="M31" s="54"/>
      <c r="N31" s="151"/>
    </row>
    <row r="32" spans="1:14">
      <c r="A32" s="48">
        <v>35947</v>
      </c>
      <c r="B32" s="48" t="s">
        <v>170</v>
      </c>
      <c r="C32" s="152"/>
      <c r="D32" s="151"/>
      <c r="E32" s="151"/>
      <c r="F32" s="151"/>
      <c r="G32" s="151"/>
      <c r="H32" s="64"/>
      <c r="I32" s="157"/>
      <c r="J32" s="73">
        <v>10.4</v>
      </c>
      <c r="K32" s="73">
        <v>10.3</v>
      </c>
      <c r="L32" s="73" t="s">
        <v>271</v>
      </c>
      <c r="M32" s="54"/>
      <c r="N32" s="151"/>
    </row>
    <row r="33" spans="1:14">
      <c r="A33" s="48">
        <v>36039</v>
      </c>
      <c r="B33" s="48" t="s">
        <v>169</v>
      </c>
      <c r="C33" s="152"/>
      <c r="D33" s="151"/>
      <c r="E33" s="151"/>
      <c r="F33" s="151"/>
      <c r="G33" s="151"/>
      <c r="H33" s="64"/>
      <c r="I33" s="157"/>
      <c r="J33" s="73">
        <v>10.7</v>
      </c>
      <c r="K33" s="73">
        <v>10.5</v>
      </c>
      <c r="L33" s="73" t="s">
        <v>271</v>
      </c>
      <c r="M33" s="54"/>
      <c r="N33" s="155"/>
    </row>
    <row r="34" spans="1:14">
      <c r="A34" s="56">
        <v>36130</v>
      </c>
      <c r="B34" s="56" t="s">
        <v>168</v>
      </c>
      <c r="C34" s="154"/>
      <c r="D34" s="153"/>
      <c r="E34" s="153"/>
      <c r="F34" s="153"/>
      <c r="G34" s="153"/>
      <c r="H34" s="67"/>
      <c r="I34" s="148"/>
      <c r="J34" s="147">
        <v>10.8</v>
      </c>
      <c r="K34" s="147">
        <v>10.7</v>
      </c>
      <c r="L34" s="147" t="s">
        <v>271</v>
      </c>
      <c r="M34" s="60"/>
      <c r="N34" s="146"/>
    </row>
    <row r="35" spans="1:14">
      <c r="A35" s="48">
        <v>36220</v>
      </c>
      <c r="B35" s="48" t="s">
        <v>167</v>
      </c>
      <c r="C35" s="152"/>
      <c r="D35" s="151"/>
      <c r="E35" s="151"/>
      <c r="F35" s="151"/>
      <c r="G35" s="151"/>
      <c r="H35" s="64"/>
      <c r="I35" s="157"/>
      <c r="J35" s="73">
        <v>11</v>
      </c>
      <c r="K35" s="73">
        <v>11</v>
      </c>
      <c r="L35" s="73" t="s">
        <v>271</v>
      </c>
      <c r="M35" s="54"/>
      <c r="N35" s="151"/>
    </row>
    <row r="36" spans="1:14">
      <c r="A36" s="48">
        <v>36312</v>
      </c>
      <c r="B36" s="48" t="s">
        <v>166</v>
      </c>
      <c r="C36" s="152"/>
      <c r="D36" s="151"/>
      <c r="E36" s="151"/>
      <c r="F36" s="151"/>
      <c r="G36" s="151"/>
      <c r="H36" s="64"/>
      <c r="I36" s="157"/>
      <c r="J36" s="73">
        <v>11.4</v>
      </c>
      <c r="K36" s="73">
        <v>11.1</v>
      </c>
      <c r="L36" s="73" t="s">
        <v>271</v>
      </c>
      <c r="M36" s="54"/>
      <c r="N36" s="151"/>
    </row>
    <row r="37" spans="1:14">
      <c r="A37" s="48">
        <v>36404</v>
      </c>
      <c r="B37" s="48" t="s">
        <v>165</v>
      </c>
      <c r="C37" s="152"/>
      <c r="D37" s="151"/>
      <c r="E37" s="151"/>
      <c r="F37" s="151"/>
      <c r="G37" s="151"/>
      <c r="H37" s="64"/>
      <c r="I37" s="157"/>
      <c r="J37" s="73">
        <v>11.7</v>
      </c>
      <c r="K37" s="73">
        <v>11.5</v>
      </c>
      <c r="L37" s="73" t="s">
        <v>271</v>
      </c>
      <c r="M37" s="54"/>
      <c r="N37" s="155"/>
    </row>
    <row r="38" spans="1:14">
      <c r="A38" s="56">
        <v>36495</v>
      </c>
      <c r="B38" s="56" t="s">
        <v>164</v>
      </c>
      <c r="C38" s="154"/>
      <c r="D38" s="153"/>
      <c r="E38" s="153"/>
      <c r="F38" s="153"/>
      <c r="G38" s="153"/>
      <c r="H38" s="67"/>
      <c r="I38" s="148"/>
      <c r="J38" s="147">
        <v>11.6</v>
      </c>
      <c r="K38" s="147">
        <v>11.5</v>
      </c>
      <c r="L38" s="147" t="s">
        <v>271</v>
      </c>
      <c r="M38" s="60"/>
      <c r="N38" s="146"/>
    </row>
    <row r="39" spans="1:14">
      <c r="A39" s="48">
        <v>36586</v>
      </c>
      <c r="B39" s="48" t="s">
        <v>163</v>
      </c>
      <c r="C39" s="152"/>
      <c r="D39" s="151"/>
      <c r="E39" s="151"/>
      <c r="F39" s="151"/>
      <c r="G39" s="151"/>
      <c r="H39" s="64"/>
      <c r="I39" s="157"/>
      <c r="J39" s="73">
        <v>11.8</v>
      </c>
      <c r="K39" s="73">
        <v>11.7</v>
      </c>
      <c r="L39" s="73" t="s">
        <v>271</v>
      </c>
      <c r="M39" s="54"/>
      <c r="N39" s="151"/>
    </row>
    <row r="40" spans="1:14">
      <c r="A40" s="48">
        <v>36678</v>
      </c>
      <c r="B40" s="48" t="s">
        <v>162</v>
      </c>
      <c r="C40" s="152"/>
      <c r="D40" s="151"/>
      <c r="E40" s="151"/>
      <c r="F40" s="151"/>
      <c r="G40" s="151"/>
      <c r="H40" s="64"/>
      <c r="I40" s="157"/>
      <c r="J40" s="73">
        <v>12.1</v>
      </c>
      <c r="K40" s="73">
        <v>11.9</v>
      </c>
      <c r="L40" s="73" t="s">
        <v>271</v>
      </c>
      <c r="M40" s="54"/>
      <c r="N40" s="151"/>
    </row>
    <row r="41" spans="1:14">
      <c r="A41" s="48">
        <v>36770</v>
      </c>
      <c r="B41" s="48" t="s">
        <v>161</v>
      </c>
      <c r="C41" s="152"/>
      <c r="D41" s="151"/>
      <c r="E41" s="151"/>
      <c r="F41" s="151"/>
      <c r="G41" s="151"/>
      <c r="H41" s="64"/>
      <c r="I41" s="157"/>
      <c r="J41" s="73">
        <v>12.3</v>
      </c>
      <c r="K41" s="73">
        <v>12.2</v>
      </c>
      <c r="L41" s="73" t="s">
        <v>271</v>
      </c>
      <c r="M41" s="54"/>
      <c r="N41" s="155"/>
    </row>
    <row r="42" spans="1:14">
      <c r="A42" s="56">
        <v>36861</v>
      </c>
      <c r="B42" s="56" t="s">
        <v>160</v>
      </c>
      <c r="C42" s="154"/>
      <c r="D42" s="153"/>
      <c r="E42" s="153"/>
      <c r="F42" s="153"/>
      <c r="G42" s="153"/>
      <c r="H42" s="67"/>
      <c r="I42" s="148"/>
      <c r="J42" s="147">
        <v>12.5</v>
      </c>
      <c r="K42" s="147">
        <v>12.4</v>
      </c>
      <c r="L42" s="147" t="s">
        <v>271</v>
      </c>
      <c r="M42" s="60"/>
      <c r="N42" s="146"/>
    </row>
    <row r="43" spans="1:14">
      <c r="A43" s="48">
        <v>36951</v>
      </c>
      <c r="B43" s="48" t="s">
        <v>159</v>
      </c>
      <c r="C43" s="152"/>
      <c r="D43" s="151"/>
      <c r="E43" s="151"/>
      <c r="F43" s="151"/>
      <c r="G43" s="151"/>
      <c r="H43" s="64"/>
      <c r="I43" s="157"/>
      <c r="J43" s="73">
        <v>12.8</v>
      </c>
      <c r="K43" s="73">
        <v>12.6</v>
      </c>
      <c r="L43" s="73">
        <v>16.704117140043611</v>
      </c>
      <c r="M43" s="54"/>
      <c r="N43" s="151"/>
    </row>
    <row r="44" spans="1:14">
      <c r="A44" s="48">
        <v>37043</v>
      </c>
      <c r="B44" s="48" t="s">
        <v>158</v>
      </c>
      <c r="C44" s="152"/>
      <c r="D44" s="151"/>
      <c r="E44" s="151"/>
      <c r="F44" s="151"/>
      <c r="G44" s="151"/>
      <c r="H44" s="64"/>
      <c r="I44" s="157"/>
      <c r="J44" s="73">
        <v>13.6</v>
      </c>
      <c r="K44" s="73">
        <v>13</v>
      </c>
      <c r="L44" s="73">
        <v>16.871513394407849</v>
      </c>
      <c r="M44" s="54">
        <f t="shared" ref="M44:M67" si="0">L44/L43-1</f>
        <v>1.0021257212268431E-2</v>
      </c>
      <c r="N44" s="151"/>
    </row>
    <row r="45" spans="1:14">
      <c r="A45" s="48">
        <v>37135</v>
      </c>
      <c r="B45" s="48" t="s">
        <v>157</v>
      </c>
      <c r="C45" s="152"/>
      <c r="D45" s="151"/>
      <c r="E45" s="151"/>
      <c r="F45" s="151"/>
      <c r="G45" s="151"/>
      <c r="H45" s="64"/>
      <c r="I45" s="157"/>
      <c r="J45" s="73">
        <v>13.7</v>
      </c>
      <c r="K45" s="73">
        <v>13.5</v>
      </c>
      <c r="L45" s="73">
        <v>17.02369180746625</v>
      </c>
      <c r="M45" s="54">
        <f t="shared" si="0"/>
        <v>9.0198436560433581E-3</v>
      </c>
      <c r="N45" s="155"/>
    </row>
    <row r="46" spans="1:14">
      <c r="A46" s="56">
        <v>37226</v>
      </c>
      <c r="B46" s="56" t="s">
        <v>156</v>
      </c>
      <c r="C46" s="154"/>
      <c r="D46" s="153"/>
      <c r="E46" s="153"/>
      <c r="F46" s="153"/>
      <c r="G46" s="153"/>
      <c r="H46" s="67"/>
      <c r="I46" s="148"/>
      <c r="J46" s="147">
        <v>14.4</v>
      </c>
      <c r="K46" s="147">
        <v>14.1</v>
      </c>
      <c r="L46" s="147">
        <v>17.132753003491434</v>
      </c>
      <c r="M46" s="60">
        <f t="shared" si="0"/>
        <v>6.4064362336113678E-3</v>
      </c>
      <c r="N46" s="146"/>
    </row>
    <row r="47" spans="1:14">
      <c r="A47" s="48">
        <v>37316</v>
      </c>
      <c r="B47" s="48" t="s">
        <v>12</v>
      </c>
      <c r="C47" s="152"/>
      <c r="D47" s="151"/>
      <c r="E47" s="151"/>
      <c r="F47" s="151"/>
      <c r="G47" s="151"/>
      <c r="H47" s="64"/>
      <c r="I47" s="157"/>
      <c r="J47" s="73">
        <v>15.4</v>
      </c>
      <c r="K47" s="73">
        <v>14.3</v>
      </c>
      <c r="L47" s="73">
        <v>17.551243639402035</v>
      </c>
      <c r="M47" s="54">
        <f t="shared" si="0"/>
        <v>2.4426350851221468E-2</v>
      </c>
      <c r="N47" s="151">
        <f t="shared" ref="N47:N70" si="1">L47/L43-1</f>
        <v>5.071363498329795E-2</v>
      </c>
    </row>
    <row r="48" spans="1:14">
      <c r="A48" s="48">
        <v>37408</v>
      </c>
      <c r="B48" s="48" t="s">
        <v>13</v>
      </c>
      <c r="C48" s="152"/>
      <c r="D48" s="151"/>
      <c r="E48" s="151"/>
      <c r="F48" s="151"/>
      <c r="G48" s="151"/>
      <c r="H48" s="64"/>
      <c r="I48" s="157"/>
      <c r="J48" s="73">
        <v>18.7</v>
      </c>
      <c r="K48" s="73">
        <v>16.600000000000001</v>
      </c>
      <c r="L48" s="73">
        <v>18.365398149264472</v>
      </c>
      <c r="M48" s="54">
        <f t="shared" si="0"/>
        <v>4.6387283236994259E-2</v>
      </c>
      <c r="N48" s="151">
        <f t="shared" si="1"/>
        <v>8.8544798556825288E-2</v>
      </c>
    </row>
    <row r="49" spans="1:231">
      <c r="A49" s="48">
        <v>37500</v>
      </c>
      <c r="B49" s="48" t="s">
        <v>14</v>
      </c>
      <c r="C49" s="152"/>
      <c r="D49" s="151"/>
      <c r="E49" s="151"/>
      <c r="F49" s="151"/>
      <c r="G49" s="151"/>
      <c r="H49" s="64"/>
      <c r="I49" s="157"/>
      <c r="J49" s="73">
        <v>27</v>
      </c>
      <c r="K49" s="73">
        <v>25.1</v>
      </c>
      <c r="L49" s="73">
        <v>21.015838843364925</v>
      </c>
      <c r="M49" s="54">
        <f t="shared" si="0"/>
        <v>0.14431708327579074</v>
      </c>
      <c r="N49" s="155">
        <f t="shared" si="1"/>
        <v>0.23450536352800988</v>
      </c>
    </row>
    <row r="50" spans="1:231">
      <c r="A50" s="56">
        <v>37591</v>
      </c>
      <c r="B50" s="56" t="s">
        <v>15</v>
      </c>
      <c r="C50" s="154"/>
      <c r="D50" s="153"/>
      <c r="E50" s="153"/>
      <c r="F50" s="153"/>
      <c r="G50" s="153"/>
      <c r="H50" s="67"/>
      <c r="I50" s="148"/>
      <c r="J50" s="147">
        <v>27.4</v>
      </c>
      <c r="K50" s="147">
        <v>27.1</v>
      </c>
      <c r="L50" s="147">
        <v>21.577630818238848</v>
      </c>
      <c r="M50" s="60">
        <f t="shared" si="0"/>
        <v>2.6731836833212563E-2</v>
      </c>
      <c r="N50" s="146">
        <f t="shared" si="1"/>
        <v>0.25943745373797222</v>
      </c>
    </row>
    <row r="51" spans="1:231" ht="15.75" customHeight="1">
      <c r="A51" s="48">
        <v>37681</v>
      </c>
      <c r="B51" s="48" t="s">
        <v>16</v>
      </c>
      <c r="C51" s="152"/>
      <c r="D51" s="151"/>
      <c r="E51" s="151"/>
      <c r="F51" s="151"/>
      <c r="G51" s="151"/>
      <c r="H51" s="64"/>
      <c r="I51" s="157"/>
      <c r="J51" s="73">
        <v>28.9</v>
      </c>
      <c r="K51" s="73">
        <v>28.4</v>
      </c>
      <c r="L51" s="73">
        <v>22.55537712213906</v>
      </c>
      <c r="M51" s="54">
        <f t="shared" si="0"/>
        <v>4.5312959153687826E-2</v>
      </c>
      <c r="N51" s="151">
        <f t="shared" si="1"/>
        <v>0.28511560693641624</v>
      </c>
    </row>
    <row r="52" spans="1:231" ht="15.75" customHeight="1">
      <c r="A52" s="48">
        <v>37773</v>
      </c>
      <c r="B52" s="48" t="s">
        <v>17</v>
      </c>
      <c r="C52" s="152"/>
      <c r="D52" s="151"/>
      <c r="E52" s="151"/>
      <c r="F52" s="151"/>
      <c r="G52" s="151"/>
      <c r="H52" s="64"/>
      <c r="I52" s="157"/>
      <c r="J52" s="73">
        <v>27</v>
      </c>
      <c r="K52" s="73">
        <v>29.3</v>
      </c>
      <c r="L52" s="73">
        <v>22.891437784309687</v>
      </c>
      <c r="M52" s="54">
        <f t="shared" si="0"/>
        <v>1.4899359046440797E-2</v>
      </c>
      <c r="N52" s="151">
        <f t="shared" si="1"/>
        <v>0.24644386134511764</v>
      </c>
    </row>
    <row r="53" spans="1:231" ht="15.75" customHeight="1">
      <c r="A53" s="48">
        <v>37865</v>
      </c>
      <c r="B53" s="48" t="s">
        <v>18</v>
      </c>
      <c r="C53" s="152"/>
      <c r="D53" s="151"/>
      <c r="E53" s="151"/>
      <c r="F53" s="151"/>
      <c r="G53" s="151"/>
      <c r="H53" s="64"/>
      <c r="I53" s="157"/>
      <c r="J53" s="73">
        <v>28.2</v>
      </c>
      <c r="K53" s="73">
        <v>27.4</v>
      </c>
      <c r="L53" s="73">
        <v>23.45957052639438</v>
      </c>
      <c r="M53" s="54">
        <f t="shared" si="0"/>
        <v>2.4818569608332064E-2</v>
      </c>
      <c r="N53" s="155">
        <f t="shared" si="1"/>
        <v>0.11628047308713474</v>
      </c>
    </row>
    <row r="54" spans="1:231" s="135" customFormat="1" ht="15.75" customHeight="1">
      <c r="A54" s="56">
        <v>37956</v>
      </c>
      <c r="B54" s="56" t="s">
        <v>19</v>
      </c>
      <c r="C54" s="154"/>
      <c r="D54" s="153"/>
      <c r="E54" s="153"/>
      <c r="F54" s="153"/>
      <c r="G54" s="153"/>
      <c r="H54" s="67"/>
      <c r="I54" s="148"/>
      <c r="J54" s="147">
        <v>29.3</v>
      </c>
      <c r="K54" s="147">
        <v>28.6</v>
      </c>
      <c r="L54" s="147">
        <v>23.775340733490559</v>
      </c>
      <c r="M54" s="60">
        <f t="shared" si="0"/>
        <v>1.3460187037137139E-2</v>
      </c>
      <c r="N54" s="146">
        <f t="shared" si="1"/>
        <v>0.10185130766970296</v>
      </c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</row>
    <row r="55" spans="1:231" ht="15.75" customHeight="1">
      <c r="A55" s="48">
        <v>38047</v>
      </c>
      <c r="B55" s="48" t="s">
        <v>20</v>
      </c>
      <c r="C55" s="152"/>
      <c r="D55" s="184"/>
      <c r="E55" s="151"/>
      <c r="F55" s="151"/>
      <c r="G55" s="151"/>
      <c r="H55" s="64"/>
      <c r="I55" s="157"/>
      <c r="J55" s="73">
        <v>29.8</v>
      </c>
      <c r="K55" s="73">
        <v>29.5</v>
      </c>
      <c r="L55" s="73">
        <v>24.444925750947515</v>
      </c>
      <c r="M55" s="54">
        <f t="shared" si="0"/>
        <v>2.8163004053765706E-2</v>
      </c>
      <c r="N55" s="151">
        <f t="shared" si="1"/>
        <v>8.3773754638479581E-2</v>
      </c>
    </row>
    <row r="56" spans="1:231" ht="15.75" customHeight="1">
      <c r="A56" s="48">
        <v>38139</v>
      </c>
      <c r="B56" s="48" t="s">
        <v>21</v>
      </c>
      <c r="C56" s="152"/>
      <c r="D56" s="151"/>
      <c r="E56" s="151"/>
      <c r="F56" s="151"/>
      <c r="G56" s="151"/>
      <c r="H56" s="64"/>
      <c r="I56" s="157"/>
      <c r="J56" s="73">
        <v>29.7</v>
      </c>
      <c r="K56" s="73">
        <v>29.4</v>
      </c>
      <c r="L56" s="73">
        <v>25.086611392677099</v>
      </c>
      <c r="M56" s="54">
        <f t="shared" si="0"/>
        <v>2.6250259389914987E-2</v>
      </c>
      <c r="N56" s="151">
        <f t="shared" si="1"/>
        <v>9.589496426790789E-2</v>
      </c>
    </row>
    <row r="57" spans="1:231" ht="15.75" customHeight="1">
      <c r="A57" s="48">
        <v>38231</v>
      </c>
      <c r="B57" s="48" t="s">
        <v>22</v>
      </c>
      <c r="C57" s="152"/>
      <c r="D57" s="151"/>
      <c r="E57" s="151"/>
      <c r="F57" s="151"/>
      <c r="G57" s="151"/>
      <c r="H57" s="64"/>
      <c r="I57" s="157"/>
      <c r="J57" s="73">
        <v>27.5</v>
      </c>
      <c r="K57" s="73">
        <v>29.4</v>
      </c>
      <c r="L57" s="73">
        <v>25.709274732774386</v>
      </c>
      <c r="M57" s="54">
        <f t="shared" si="0"/>
        <v>2.4820543928824268E-2</v>
      </c>
      <c r="N57" s="55">
        <f t="shared" si="1"/>
        <v>9.5897075517595853E-2</v>
      </c>
    </row>
    <row r="58" spans="1:231" s="135" customFormat="1" ht="15.75" customHeight="1">
      <c r="A58" s="56">
        <v>38322</v>
      </c>
      <c r="B58" s="56" t="s">
        <v>23</v>
      </c>
      <c r="C58" s="154"/>
      <c r="D58" s="153"/>
      <c r="E58" s="153"/>
      <c r="F58" s="153"/>
      <c r="G58" s="153"/>
      <c r="H58" s="67"/>
      <c r="I58" s="148"/>
      <c r="J58" s="147">
        <v>26.4</v>
      </c>
      <c r="K58" s="147">
        <v>26.9</v>
      </c>
      <c r="L58" s="147">
        <v>25.57992308167475</v>
      </c>
      <c r="M58" s="60">
        <f t="shared" si="0"/>
        <v>-5.0313224485768471E-3</v>
      </c>
      <c r="N58" s="63">
        <f t="shared" si="1"/>
        <v>7.5901429485812244E-2</v>
      </c>
      <c r="O58" s="183"/>
      <c r="P58" s="182"/>
      <c r="R58" s="181"/>
      <c r="S58" s="180"/>
      <c r="T58" s="180"/>
      <c r="U58" s="180"/>
      <c r="V58" s="179"/>
      <c r="W58" s="178"/>
      <c r="X58" s="177"/>
      <c r="Y58" s="176"/>
      <c r="Z58" s="176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 s="159"/>
      <c r="HM58" s="162"/>
      <c r="HN58" s="160"/>
      <c r="HO58" s="159"/>
      <c r="HP58" s="159"/>
      <c r="HQ58" s="160"/>
      <c r="HR58" s="161"/>
      <c r="HS58" s="160"/>
      <c r="HT58" s="159"/>
      <c r="HU58" s="159"/>
      <c r="HV58" s="158"/>
      <c r="HW58" s="158"/>
    </row>
    <row r="59" spans="1:231" ht="15.75" customHeight="1">
      <c r="A59" s="48">
        <v>38412</v>
      </c>
      <c r="B59" s="48" t="s">
        <v>24</v>
      </c>
      <c r="C59" s="152"/>
      <c r="D59" s="151"/>
      <c r="E59" s="151"/>
      <c r="F59" s="151"/>
      <c r="G59" s="151"/>
      <c r="H59" s="64"/>
      <c r="I59" s="157"/>
      <c r="J59" s="73">
        <v>25.524999999999999</v>
      </c>
      <c r="K59" s="73">
        <v>24.7</v>
      </c>
      <c r="L59" s="73">
        <v>25.785363939303586</v>
      </c>
      <c r="M59" s="54">
        <f t="shared" si="0"/>
        <v>8.0313321104554802E-3</v>
      </c>
      <c r="N59" s="151">
        <f t="shared" si="1"/>
        <v>5.4835028014110998E-2</v>
      </c>
    </row>
    <row r="60" spans="1:231" ht="15.75" customHeight="1">
      <c r="A60" s="48">
        <v>38504</v>
      </c>
      <c r="B60" s="48" t="s">
        <v>25</v>
      </c>
      <c r="C60" s="152"/>
      <c r="D60" s="151"/>
      <c r="E60" s="151"/>
      <c r="F60" s="151"/>
      <c r="G60" s="151"/>
      <c r="H60" s="64"/>
      <c r="I60" s="157"/>
      <c r="J60" s="73">
        <v>24.635000000000002</v>
      </c>
      <c r="K60" s="73">
        <v>25.074999999999999</v>
      </c>
      <c r="L60" s="73">
        <v>26.125229061800677</v>
      </c>
      <c r="M60" s="54">
        <f t="shared" si="0"/>
        <v>1.3180543943343226E-2</v>
      </c>
      <c r="N60" s="151">
        <f t="shared" si="1"/>
        <v>4.140127388535042E-2</v>
      </c>
    </row>
    <row r="61" spans="1:231" ht="15.75" customHeight="1">
      <c r="A61" s="48">
        <v>38596</v>
      </c>
      <c r="B61" s="48" t="s">
        <v>26</v>
      </c>
      <c r="C61" s="152"/>
      <c r="D61" s="151"/>
      <c r="E61" s="151"/>
      <c r="F61" s="151"/>
      <c r="G61" s="151"/>
      <c r="H61" s="64"/>
      <c r="I61" s="157"/>
      <c r="J61" s="73">
        <v>24.074999999999999</v>
      </c>
      <c r="K61" s="73">
        <v>24.48</v>
      </c>
      <c r="L61" s="73">
        <v>26.723797486497045</v>
      </c>
      <c r="M61" s="54">
        <f t="shared" si="0"/>
        <v>2.2911509150041143E-2</v>
      </c>
      <c r="N61" s="155">
        <f t="shared" si="1"/>
        <v>3.9461352537858208E-2</v>
      </c>
    </row>
    <row r="62" spans="1:231" s="135" customFormat="1" ht="15.75" customHeight="1">
      <c r="A62" s="56">
        <v>38687</v>
      </c>
      <c r="B62" s="56" t="s">
        <v>27</v>
      </c>
      <c r="C62" s="154"/>
      <c r="D62" s="153"/>
      <c r="E62" s="153"/>
      <c r="F62" s="153"/>
      <c r="G62" s="153"/>
      <c r="H62" s="67"/>
      <c r="I62" s="148"/>
      <c r="J62" s="147">
        <v>24.05</v>
      </c>
      <c r="K62" s="147">
        <v>23.274999999999999</v>
      </c>
      <c r="L62" s="147">
        <v>26.834126835964387</v>
      </c>
      <c r="M62" s="60">
        <f t="shared" si="0"/>
        <v>4.1285056707636159E-3</v>
      </c>
      <c r="N62" s="146">
        <f t="shared" si="1"/>
        <v>4.9030786773089918E-2</v>
      </c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</row>
    <row r="63" spans="1:231" ht="15.75" customHeight="1">
      <c r="A63" s="48">
        <v>38777</v>
      </c>
      <c r="B63" s="48" t="s">
        <v>28</v>
      </c>
      <c r="C63" s="152"/>
      <c r="D63" s="151"/>
      <c r="E63" s="151"/>
      <c r="F63" s="151"/>
      <c r="G63" s="151"/>
      <c r="H63" s="64"/>
      <c r="I63" s="157"/>
      <c r="J63" s="73">
        <v>24.3</v>
      </c>
      <c r="K63" s="73">
        <v>24.175000000000001</v>
      </c>
      <c r="L63" s="73">
        <v>27.469471710483198</v>
      </c>
      <c r="M63" s="54">
        <f t="shared" si="0"/>
        <v>2.3676748582230456E-2</v>
      </c>
      <c r="N63" s="151">
        <f t="shared" si="1"/>
        <v>6.5312546107312963E-2</v>
      </c>
    </row>
    <row r="64" spans="1:231" ht="15.75" customHeight="1">
      <c r="A64" s="48">
        <v>38869</v>
      </c>
      <c r="B64" s="48" t="s">
        <v>29</v>
      </c>
      <c r="C64" s="152"/>
      <c r="D64" s="151"/>
      <c r="E64" s="151"/>
      <c r="F64" s="151"/>
      <c r="G64" s="151"/>
      <c r="H64" s="64"/>
      <c r="I64" s="157"/>
      <c r="J64" s="73">
        <v>23.75</v>
      </c>
      <c r="K64" s="73">
        <v>23.975000000000001</v>
      </c>
      <c r="L64" s="73">
        <v>27.875280811972264</v>
      </c>
      <c r="M64" s="54">
        <f t="shared" si="0"/>
        <v>1.4773094501638884E-2</v>
      </c>
      <c r="N64" s="151">
        <f t="shared" si="1"/>
        <v>6.6987039464103448E-2</v>
      </c>
    </row>
    <row r="65" spans="1:219" ht="15.75" customHeight="1">
      <c r="A65" s="48">
        <v>38961</v>
      </c>
      <c r="B65" s="48" t="s">
        <v>30</v>
      </c>
      <c r="C65" s="152"/>
      <c r="D65" s="151"/>
      <c r="E65" s="151"/>
      <c r="F65" s="151"/>
      <c r="G65" s="151"/>
      <c r="H65" s="64"/>
      <c r="I65" s="157"/>
      <c r="J65" s="73">
        <v>23.86</v>
      </c>
      <c r="K65" s="73">
        <v>23.885000000000002</v>
      </c>
      <c r="L65" s="73">
        <v>28.486530771090159</v>
      </c>
      <c r="M65" s="54">
        <f t="shared" si="0"/>
        <v>2.1928028752103756E-2</v>
      </c>
      <c r="N65" s="155">
        <f t="shared" si="1"/>
        <v>6.5961182555876796E-2</v>
      </c>
    </row>
    <row r="66" spans="1:219" s="135" customFormat="1" ht="15.75" customHeight="1">
      <c r="A66" s="56">
        <v>39052</v>
      </c>
      <c r="B66" s="56" t="s">
        <v>31</v>
      </c>
      <c r="C66" s="154"/>
      <c r="D66" s="153"/>
      <c r="E66" s="153"/>
      <c r="F66" s="153"/>
      <c r="G66" s="153"/>
      <c r="H66" s="67"/>
      <c r="I66" s="148"/>
      <c r="J66" s="147">
        <v>24.42</v>
      </c>
      <c r="K66" s="147">
        <v>23.86</v>
      </c>
      <c r="L66" s="147">
        <v>28.546133982871361</v>
      </c>
      <c r="M66" s="60">
        <f t="shared" si="0"/>
        <v>2.0923296086896581E-3</v>
      </c>
      <c r="N66" s="146">
        <f t="shared" si="1"/>
        <v>6.3799621928165795E-2</v>
      </c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</row>
    <row r="67" spans="1:219" ht="15.75" customHeight="1">
      <c r="A67" s="48">
        <v>39142</v>
      </c>
      <c r="B67" s="48" t="s">
        <v>32</v>
      </c>
      <c r="C67" s="152"/>
      <c r="D67" s="151"/>
      <c r="E67" s="151"/>
      <c r="F67" s="151"/>
      <c r="G67" s="151"/>
      <c r="H67" s="64"/>
      <c r="I67" s="157"/>
      <c r="J67" s="73">
        <v>24.12</v>
      </c>
      <c r="K67" s="73">
        <v>24.274999999999999</v>
      </c>
      <c r="L67" s="73">
        <v>29.492176450717746</v>
      </c>
      <c r="M67" s="54">
        <f t="shared" si="0"/>
        <v>3.314082629942261E-2</v>
      </c>
      <c r="N67" s="151">
        <f t="shared" si="1"/>
        <v>7.3634642906606151E-2</v>
      </c>
    </row>
    <row r="68" spans="1:219" ht="15.75" customHeight="1">
      <c r="A68" s="48">
        <v>39234</v>
      </c>
      <c r="B68" s="48" t="s">
        <v>33</v>
      </c>
      <c r="C68" s="152"/>
      <c r="D68" s="151"/>
      <c r="E68" s="151"/>
      <c r="F68" s="151"/>
      <c r="G68" s="151"/>
      <c r="H68" s="64"/>
      <c r="I68" s="157"/>
      <c r="J68" s="73">
        <v>23.92</v>
      </c>
      <c r="K68" s="73">
        <v>23.96</v>
      </c>
      <c r="L68" s="73">
        <v>30.119912404583641</v>
      </c>
      <c r="M68" s="54">
        <f t="shared" ref="M68:M99" si="2">L68/L67-1</f>
        <v>2.1284829721362142E-2</v>
      </c>
      <c r="N68" s="151">
        <f t="shared" si="1"/>
        <v>8.0524088985941988E-2</v>
      </c>
    </row>
    <row r="69" spans="1:219" ht="15.75" customHeight="1">
      <c r="A69" s="48">
        <v>39326</v>
      </c>
      <c r="B69" s="48" t="s">
        <v>34</v>
      </c>
      <c r="C69" s="152"/>
      <c r="D69" s="151"/>
      <c r="E69" s="151"/>
      <c r="F69" s="151"/>
      <c r="G69" s="151"/>
      <c r="H69" s="523">
        <v>0.05</v>
      </c>
      <c r="I69" s="218"/>
      <c r="J69" s="73">
        <v>23.05</v>
      </c>
      <c r="K69" s="73">
        <v>23.72</v>
      </c>
      <c r="L69" s="73">
        <v>31.021569501954659</v>
      </c>
      <c r="M69" s="54">
        <f t="shared" si="2"/>
        <v>2.9935581659719768E-2</v>
      </c>
      <c r="N69" s="155">
        <f t="shared" si="1"/>
        <v>8.8990784846191495E-2</v>
      </c>
    </row>
    <row r="70" spans="1:219" s="135" customFormat="1" ht="15.75" customHeight="1">
      <c r="A70" s="56">
        <v>39417</v>
      </c>
      <c r="B70" s="56" t="s">
        <v>35</v>
      </c>
      <c r="C70" s="154"/>
      <c r="D70" s="153"/>
      <c r="E70" s="153"/>
      <c r="F70" s="153"/>
      <c r="G70" s="153"/>
      <c r="H70" s="524">
        <v>7.2499999999999995E-2</v>
      </c>
      <c r="I70" s="216">
        <v>7.1249999999999994E-2</v>
      </c>
      <c r="J70" s="147">
        <v>21.524999999999999</v>
      </c>
      <c r="K70" s="147">
        <v>21.875</v>
      </c>
      <c r="L70" s="147">
        <v>30.973379671152834</v>
      </c>
      <c r="M70" s="60">
        <f t="shared" si="2"/>
        <v>-1.5534298095003507E-3</v>
      </c>
      <c r="N70" s="146">
        <f t="shared" si="1"/>
        <v>8.5028876055087022E-2</v>
      </c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</row>
    <row r="71" spans="1:219" ht="15.75" customHeight="1">
      <c r="A71" s="48">
        <v>39508</v>
      </c>
      <c r="B71" s="48" t="s">
        <v>36</v>
      </c>
      <c r="C71" s="152"/>
      <c r="D71" s="151"/>
      <c r="E71" s="151"/>
      <c r="F71" s="151"/>
      <c r="G71" s="151"/>
      <c r="H71" s="523">
        <v>7.2499999999999995E-2</v>
      </c>
      <c r="I71" s="218">
        <v>7.2499999999999995E-2</v>
      </c>
      <c r="J71" s="73">
        <v>20.350000000000001</v>
      </c>
      <c r="K71" s="73">
        <v>21.05</v>
      </c>
      <c r="L71" s="73">
        <v>31.859818927218011</v>
      </c>
      <c r="M71" s="54">
        <f t="shared" si="2"/>
        <v>2.8619390763183761E-2</v>
      </c>
      <c r="N71" s="151">
        <f t="shared" ref="N71:N102" si="3">L71/L67-1</f>
        <v>8.0280357757138043E-2</v>
      </c>
    </row>
    <row r="72" spans="1:219" ht="15.75" customHeight="1">
      <c r="A72" s="48">
        <v>39600</v>
      </c>
      <c r="B72" s="48" t="s">
        <v>37</v>
      </c>
      <c r="C72" s="152"/>
      <c r="D72" s="151"/>
      <c r="E72" s="151"/>
      <c r="F72" s="151"/>
      <c r="G72" s="151"/>
      <c r="H72" s="523">
        <v>7.2499999999999995E-2</v>
      </c>
      <c r="I72" s="218">
        <v>7.2499999999999995E-2</v>
      </c>
      <c r="J72" s="73">
        <v>19.45</v>
      </c>
      <c r="K72" s="73">
        <v>19.965</v>
      </c>
      <c r="L72" s="73">
        <v>32.657487442332453</v>
      </c>
      <c r="M72" s="54">
        <f t="shared" si="2"/>
        <v>2.5036818851251752E-2</v>
      </c>
      <c r="N72" s="151">
        <f t="shared" si="3"/>
        <v>8.4249084249084394E-2</v>
      </c>
    </row>
    <row r="73" spans="1:219" ht="15.75" customHeight="1">
      <c r="A73" s="48">
        <v>39692</v>
      </c>
      <c r="B73" s="48" t="s">
        <v>38</v>
      </c>
      <c r="C73" s="152"/>
      <c r="D73" s="151"/>
      <c r="E73" s="151"/>
      <c r="F73" s="151"/>
      <c r="G73" s="151"/>
      <c r="H73" s="523">
        <v>7.7499999999999999E-2</v>
      </c>
      <c r="I73" s="218">
        <v>7.4999999999999997E-2</v>
      </c>
      <c r="J73" s="73">
        <v>21.2</v>
      </c>
      <c r="K73" s="73">
        <v>19.175000000000001</v>
      </c>
      <c r="L73" s="73">
        <v>33.335949533884488</v>
      </c>
      <c r="M73" s="54">
        <f t="shared" si="2"/>
        <v>2.0775085430257967E-2</v>
      </c>
      <c r="N73" s="155">
        <f t="shared" si="3"/>
        <v>7.4605510587850921E-2</v>
      </c>
    </row>
    <row r="74" spans="1:219" s="135" customFormat="1" ht="15.75" customHeight="1">
      <c r="A74" s="56">
        <v>39783</v>
      </c>
      <c r="B74" s="56" t="s">
        <v>39</v>
      </c>
      <c r="C74" s="154"/>
      <c r="D74" s="153"/>
      <c r="E74" s="153"/>
      <c r="F74" s="153"/>
      <c r="G74" s="153"/>
      <c r="H74" s="524">
        <v>7.7499999999999999E-2</v>
      </c>
      <c r="I74" s="216">
        <v>7.7499999999999999E-2</v>
      </c>
      <c r="J74" s="147">
        <v>24.4</v>
      </c>
      <c r="K74" s="147">
        <v>23.074999999999999</v>
      </c>
      <c r="L74" s="147">
        <v>33.820384148787056</v>
      </c>
      <c r="M74" s="60">
        <f t="shared" si="2"/>
        <v>1.4531897896298496E-2</v>
      </c>
      <c r="N74" s="146">
        <f t="shared" si="3"/>
        <v>9.1917785784474404E-2</v>
      </c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</row>
    <row r="75" spans="1:219" ht="15.75" customHeight="1">
      <c r="A75" s="48">
        <v>39873</v>
      </c>
      <c r="B75" s="48" t="s">
        <v>40</v>
      </c>
      <c r="C75" s="152"/>
      <c r="D75" s="151"/>
      <c r="E75" s="151"/>
      <c r="F75" s="151"/>
      <c r="G75" s="151"/>
      <c r="H75" s="523">
        <v>0.09</v>
      </c>
      <c r="I75" s="218">
        <v>8.3750000000000005E-2</v>
      </c>
      <c r="J75" s="73">
        <v>24.05</v>
      </c>
      <c r="K75" s="73">
        <v>22.65</v>
      </c>
      <c r="L75" s="73">
        <v>34.257897086329955</v>
      </c>
      <c r="M75" s="54">
        <f t="shared" si="2"/>
        <v>1.293636806779408E-2</v>
      </c>
      <c r="N75" s="151">
        <f t="shared" si="3"/>
        <v>7.5269673207817744E-2</v>
      </c>
    </row>
    <row r="76" spans="1:219" ht="15.75" customHeight="1">
      <c r="A76" s="48">
        <v>39965</v>
      </c>
      <c r="B76" s="48" t="s">
        <v>41</v>
      </c>
      <c r="C76" s="152"/>
      <c r="D76" s="151"/>
      <c r="E76" s="151"/>
      <c r="F76" s="151"/>
      <c r="G76" s="151"/>
      <c r="H76" s="523">
        <v>0.08</v>
      </c>
      <c r="I76" s="218">
        <v>8.5000000000000006E-2</v>
      </c>
      <c r="J76" s="73">
        <v>23.521999999999998</v>
      </c>
      <c r="K76" s="73">
        <v>23.95</v>
      </c>
      <c r="L76" s="73">
        <v>34.774035537286359</v>
      </c>
      <c r="M76" s="54">
        <f t="shared" si="2"/>
        <v>1.5066261938254222E-2</v>
      </c>
      <c r="N76" s="151">
        <f t="shared" si="3"/>
        <v>6.4810500155327855E-2</v>
      </c>
    </row>
    <row r="77" spans="1:219" ht="15.75" customHeight="1">
      <c r="A77" s="48">
        <v>40057</v>
      </c>
      <c r="B77" s="48" t="s">
        <v>42</v>
      </c>
      <c r="C77" s="152"/>
      <c r="D77" s="151"/>
      <c r="E77" s="151"/>
      <c r="F77" s="151"/>
      <c r="G77" s="151"/>
      <c r="H77" s="523">
        <v>0.08</v>
      </c>
      <c r="I77" s="218">
        <v>0.08</v>
      </c>
      <c r="J77" s="73">
        <v>21.45</v>
      </c>
      <c r="K77" s="73">
        <v>23.25</v>
      </c>
      <c r="L77" s="73">
        <v>35.63257541762416</v>
      </c>
      <c r="M77" s="54">
        <f t="shared" si="2"/>
        <v>2.4689106888880819E-2</v>
      </c>
      <c r="N77" s="155">
        <f t="shared" si="3"/>
        <v>6.8893369346064492E-2</v>
      </c>
    </row>
    <row r="78" spans="1:219" s="135" customFormat="1" ht="15.75" customHeight="1">
      <c r="A78" s="56">
        <v>40148</v>
      </c>
      <c r="B78" s="56" t="s">
        <v>43</v>
      </c>
      <c r="C78" s="154"/>
      <c r="D78" s="153"/>
      <c r="E78" s="153"/>
      <c r="F78" s="153"/>
      <c r="G78" s="153"/>
      <c r="H78" s="524">
        <v>6.25E-2</v>
      </c>
      <c r="I78" s="216">
        <v>7.1249999999999994E-2</v>
      </c>
      <c r="J78" s="147">
        <v>19.5</v>
      </c>
      <c r="K78" s="147">
        <v>20.8</v>
      </c>
      <c r="L78" s="147">
        <v>35.81645766673639</v>
      </c>
      <c r="M78" s="60">
        <f t="shared" si="2"/>
        <v>5.1605096448144039E-3</v>
      </c>
      <c r="N78" s="146">
        <f t="shared" si="3"/>
        <v>5.9019835764370532E-2</v>
      </c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</row>
    <row r="79" spans="1:219" ht="15.75" customHeight="1">
      <c r="A79" s="48">
        <v>40238</v>
      </c>
      <c r="B79" s="48" t="s">
        <v>44</v>
      </c>
      <c r="C79" s="152"/>
      <c r="D79" s="151"/>
      <c r="E79" s="151"/>
      <c r="F79" s="151"/>
      <c r="G79" s="151"/>
      <c r="H79" s="523">
        <v>6.25E-2</v>
      </c>
      <c r="I79" s="218">
        <v>6.25E-2</v>
      </c>
      <c r="J79" s="73">
        <v>19.45</v>
      </c>
      <c r="K79" s="73">
        <v>19.5</v>
      </c>
      <c r="L79" s="73">
        <v>36.697824309032953</v>
      </c>
      <c r="M79" s="54">
        <f t="shared" si="2"/>
        <v>2.4607867436178932E-2</v>
      </c>
      <c r="N79" s="151">
        <f t="shared" si="3"/>
        <v>7.1222329162656361E-2</v>
      </c>
    </row>
    <row r="80" spans="1:219" ht="15.75" customHeight="1">
      <c r="A80" s="48">
        <v>40330</v>
      </c>
      <c r="B80" s="48" t="s">
        <v>45</v>
      </c>
      <c r="C80" s="152"/>
      <c r="D80" s="151"/>
      <c r="E80" s="151"/>
      <c r="F80" s="151"/>
      <c r="G80" s="151"/>
      <c r="H80" s="523">
        <v>6.25E-2</v>
      </c>
      <c r="I80" s="218">
        <v>6.25E-2</v>
      </c>
      <c r="J80" s="73">
        <v>21.12</v>
      </c>
      <c r="K80" s="73">
        <v>19.2</v>
      </c>
      <c r="L80" s="73">
        <v>36.924823775178403</v>
      </c>
      <c r="M80" s="54">
        <f t="shared" si="2"/>
        <v>6.1856382611100713E-3</v>
      </c>
      <c r="N80" s="151">
        <f t="shared" si="3"/>
        <v>6.1850406622661502E-2</v>
      </c>
    </row>
    <row r="81" spans="1:219" ht="15.75" customHeight="1">
      <c r="A81" s="48">
        <v>40422</v>
      </c>
      <c r="B81" s="48" t="s">
        <v>46</v>
      </c>
      <c r="C81" s="152"/>
      <c r="D81" s="151"/>
      <c r="E81" s="151"/>
      <c r="F81" s="151"/>
      <c r="G81" s="151"/>
      <c r="H81" s="523">
        <v>6.25E-2</v>
      </c>
      <c r="I81" s="218">
        <v>6.25E-2</v>
      </c>
      <c r="J81" s="73">
        <v>20.3</v>
      </c>
      <c r="K81" s="73">
        <v>20.85</v>
      </c>
      <c r="L81" s="73">
        <v>37.884815930888472</v>
      </c>
      <c r="M81" s="54">
        <f t="shared" si="2"/>
        <v>2.5998557543702949E-2</v>
      </c>
      <c r="N81" s="155">
        <f t="shared" si="3"/>
        <v>6.3207345718556684E-2</v>
      </c>
    </row>
    <row r="82" spans="1:219" s="135" customFormat="1" ht="15.75" customHeight="1">
      <c r="A82" s="56">
        <v>40513</v>
      </c>
      <c r="B82" s="56" t="s">
        <v>47</v>
      </c>
      <c r="C82" s="154"/>
      <c r="D82" s="153"/>
      <c r="E82" s="153"/>
      <c r="F82" s="153"/>
      <c r="G82" s="153"/>
      <c r="H82" s="524">
        <v>6.25E-2</v>
      </c>
      <c r="I82" s="216">
        <v>6.25E-2</v>
      </c>
      <c r="J82" s="147">
        <v>19.899999999999999</v>
      </c>
      <c r="K82" s="147">
        <v>20.100000000000001</v>
      </c>
      <c r="L82" s="147">
        <v>38.299502106472609</v>
      </c>
      <c r="M82" s="60">
        <f t="shared" si="2"/>
        <v>1.0945973086965211E-2</v>
      </c>
      <c r="N82" s="146">
        <f t="shared" si="3"/>
        <v>6.9326912863364454E-2</v>
      </c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</row>
    <row r="83" spans="1:219" ht="15.75" customHeight="1">
      <c r="A83" s="48">
        <v>40603</v>
      </c>
      <c r="B83" s="48" t="s">
        <v>48</v>
      </c>
      <c r="C83" s="152"/>
      <c r="D83" s="151"/>
      <c r="E83" s="151"/>
      <c r="F83" s="151"/>
      <c r="G83" s="151"/>
      <c r="H83" s="523">
        <v>7.4999999999999997E-2</v>
      </c>
      <c r="I83" s="218">
        <v>6.8750000000000006E-2</v>
      </c>
      <c r="J83" s="149">
        <v>19.25</v>
      </c>
      <c r="K83" s="149">
        <v>19.649999999999999</v>
      </c>
      <c r="L83" s="73">
        <v>39.697433933358859</v>
      </c>
      <c r="M83" s="54">
        <f t="shared" si="2"/>
        <v>3.6499999999999977E-2</v>
      </c>
      <c r="N83" s="151">
        <f t="shared" si="3"/>
        <v>8.1738077959776279E-2</v>
      </c>
    </row>
    <row r="84" spans="1:219" ht="15.75" customHeight="1">
      <c r="A84" s="48">
        <v>40695</v>
      </c>
      <c r="B84" s="48" t="s">
        <v>49</v>
      </c>
      <c r="C84" s="152"/>
      <c r="D84" s="151"/>
      <c r="E84" s="151"/>
      <c r="F84" s="151"/>
      <c r="G84" s="151"/>
      <c r="H84" s="523">
        <v>0.08</v>
      </c>
      <c r="I84" s="218">
        <v>7.7499999999999999E-2</v>
      </c>
      <c r="J84" s="149">
        <v>18.399999999999999</v>
      </c>
      <c r="K84" s="149">
        <v>18.850000000000001</v>
      </c>
      <c r="L84" s="73">
        <v>40.103408655687467</v>
      </c>
      <c r="M84" s="54">
        <f t="shared" si="2"/>
        <v>1.0226724553786815E-2</v>
      </c>
      <c r="N84" s="151">
        <f t="shared" si="3"/>
        <v>8.608260122952216E-2</v>
      </c>
    </row>
    <row r="85" spans="1:219" ht="15.75" customHeight="1">
      <c r="A85" s="48">
        <v>40787</v>
      </c>
      <c r="B85" s="48" t="s">
        <v>50</v>
      </c>
      <c r="C85" s="152"/>
      <c r="D85" s="151"/>
      <c r="E85" s="151"/>
      <c r="F85" s="151"/>
      <c r="G85" s="151"/>
      <c r="H85" s="523">
        <v>0.08</v>
      </c>
      <c r="I85" s="218">
        <v>0.08</v>
      </c>
      <c r="J85" s="149">
        <v>20.303899999999999</v>
      </c>
      <c r="K85" s="149">
        <v>18.399999999999999</v>
      </c>
      <c r="L85" s="73">
        <v>40.838759096131746</v>
      </c>
      <c r="M85" s="54">
        <f t="shared" si="2"/>
        <v>1.833635755897256E-2</v>
      </c>
      <c r="N85" s="155">
        <f t="shared" si="3"/>
        <v>7.7971691102631135E-2</v>
      </c>
    </row>
    <row r="86" spans="1:219" s="135" customFormat="1" ht="15.75" customHeight="1">
      <c r="A86" s="56">
        <v>40878</v>
      </c>
      <c r="B86" s="56" t="s">
        <v>51</v>
      </c>
      <c r="C86" s="154"/>
      <c r="D86" s="153"/>
      <c r="E86" s="153"/>
      <c r="F86" s="153"/>
      <c r="G86" s="153"/>
      <c r="H86" s="524">
        <v>8.7499999999999994E-2</v>
      </c>
      <c r="I86" s="216">
        <v>8.3750000000000005E-2</v>
      </c>
      <c r="J86" s="147">
        <v>19.95</v>
      </c>
      <c r="K86" s="147">
        <v>19.125</v>
      </c>
      <c r="L86" s="147">
        <v>41.593259287629259</v>
      </c>
      <c r="M86" s="60">
        <f t="shared" si="2"/>
        <v>1.8475100815905643E-2</v>
      </c>
      <c r="N86" s="146">
        <f t="shared" si="3"/>
        <v>8.6000000000000076E-2</v>
      </c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</row>
    <row r="87" spans="1:219" ht="15.75" customHeight="1">
      <c r="A87" s="48">
        <v>40969</v>
      </c>
      <c r="B87" s="48" t="s">
        <v>52</v>
      </c>
      <c r="C87" s="152"/>
      <c r="D87" s="151"/>
      <c r="E87" s="151"/>
      <c r="F87" s="151"/>
      <c r="G87" s="151"/>
      <c r="H87" s="523">
        <v>8.7499999999999994E-2</v>
      </c>
      <c r="I87" s="218">
        <v>8.7499999999999994E-2</v>
      </c>
      <c r="J87" s="149">
        <v>19.5</v>
      </c>
      <c r="K87" s="149">
        <v>19.710999999999999</v>
      </c>
      <c r="L87" s="73">
        <v>42.665645346610496</v>
      </c>
      <c r="M87" s="54">
        <f t="shared" si="2"/>
        <v>2.5782688766114337E-2</v>
      </c>
      <c r="N87" s="151">
        <f t="shared" si="3"/>
        <v>7.4770863482875427E-2</v>
      </c>
    </row>
    <row r="88" spans="1:219" ht="15.75" customHeight="1">
      <c r="A88" s="48">
        <v>41061</v>
      </c>
      <c r="B88" s="48" t="s">
        <v>53</v>
      </c>
      <c r="C88" s="152"/>
      <c r="D88" s="151"/>
      <c r="E88" s="151"/>
      <c r="F88" s="151"/>
      <c r="G88" s="151"/>
      <c r="H88" s="523">
        <v>8.7499999999999994E-2</v>
      </c>
      <c r="I88" s="218">
        <v>8.7499999999999994E-2</v>
      </c>
      <c r="J88" s="149">
        <v>21.63</v>
      </c>
      <c r="K88" s="149">
        <v>19.75</v>
      </c>
      <c r="L88" s="73">
        <v>43.312906932209891</v>
      </c>
      <c r="M88" s="54">
        <f t="shared" si="2"/>
        <v>1.5170556552962511E-2</v>
      </c>
      <c r="N88" s="151">
        <f t="shared" si="3"/>
        <v>8.0030560595932165E-2</v>
      </c>
    </row>
    <row r="89" spans="1:219" ht="15.75" customHeight="1">
      <c r="A89" s="48">
        <v>41153</v>
      </c>
      <c r="B89" s="48" t="s">
        <v>54</v>
      </c>
      <c r="C89" s="152"/>
      <c r="D89" s="151"/>
      <c r="E89" s="151"/>
      <c r="F89" s="151"/>
      <c r="G89" s="151"/>
      <c r="H89" s="523">
        <v>0.09</v>
      </c>
      <c r="I89" s="218">
        <v>8.8749999999999996E-2</v>
      </c>
      <c r="J89" s="149">
        <v>21</v>
      </c>
      <c r="K89" s="149">
        <v>21.35</v>
      </c>
      <c r="L89" s="73">
        <v>44.366143240137895</v>
      </c>
      <c r="M89" s="54">
        <f t="shared" si="2"/>
        <v>2.4316915730834054E-2</v>
      </c>
      <c r="N89" s="155">
        <f t="shared" si="3"/>
        <v>8.6373440870299634E-2</v>
      </c>
    </row>
    <row r="90" spans="1:219" s="135" customFormat="1" ht="15.75" customHeight="1">
      <c r="A90" s="56">
        <v>41244</v>
      </c>
      <c r="B90" s="56" t="s">
        <v>55</v>
      </c>
      <c r="C90" s="154"/>
      <c r="D90" s="153"/>
      <c r="E90" s="153"/>
      <c r="F90" s="153"/>
      <c r="G90" s="153"/>
      <c r="H90" s="524">
        <v>9.2499999999999999E-2</v>
      </c>
      <c r="I90" s="216">
        <v>9.1249999999999998E-2</v>
      </c>
      <c r="J90" s="147">
        <v>19.18</v>
      </c>
      <c r="K90" s="147">
        <v>19.75</v>
      </c>
      <c r="L90" s="147">
        <v>44.703178858674853</v>
      </c>
      <c r="M90" s="60">
        <f t="shared" si="2"/>
        <v>7.5966850828728116E-3</v>
      </c>
      <c r="N90" s="146">
        <f t="shared" si="3"/>
        <v>7.4769797421731621E-2</v>
      </c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</row>
    <row r="91" spans="1:219" ht="15.75" customHeight="1">
      <c r="A91" s="48">
        <v>41334</v>
      </c>
      <c r="B91" s="48" t="s">
        <v>56</v>
      </c>
      <c r="C91" s="152"/>
      <c r="D91" s="151"/>
      <c r="E91" s="151"/>
      <c r="F91" s="151"/>
      <c r="G91" s="151"/>
      <c r="H91" s="523">
        <v>9.2499999999999999E-2</v>
      </c>
      <c r="I91" s="218">
        <v>9.2499999999999999E-2</v>
      </c>
      <c r="J91" s="149">
        <v>18.945</v>
      </c>
      <c r="K91" s="149">
        <v>19.02</v>
      </c>
      <c r="L91" s="73">
        <v>46.307927996936051</v>
      </c>
      <c r="M91" s="54">
        <f t="shared" si="2"/>
        <v>3.5897875257025147E-2</v>
      </c>
      <c r="N91" s="151">
        <f t="shared" si="3"/>
        <v>8.5368043087971524E-2</v>
      </c>
    </row>
    <row r="92" spans="1:219" ht="15.75" customHeight="1">
      <c r="A92" s="48">
        <v>41426</v>
      </c>
      <c r="B92" s="48" t="s">
        <v>57</v>
      </c>
      <c r="C92" s="152"/>
      <c r="D92" s="151"/>
      <c r="E92" s="151"/>
      <c r="F92" s="151"/>
      <c r="G92" s="151"/>
      <c r="H92" s="523">
        <v>9.2499999999999999E-2</v>
      </c>
      <c r="I92" s="218">
        <v>9.2499999999999999E-2</v>
      </c>
      <c r="J92" s="149">
        <v>20.555</v>
      </c>
      <c r="K92" s="149">
        <v>18.945</v>
      </c>
      <c r="L92" s="73">
        <v>46.867100727690548</v>
      </c>
      <c r="M92" s="54">
        <f t="shared" si="2"/>
        <v>1.2075097179720329E-2</v>
      </c>
      <c r="N92" s="155">
        <f t="shared" si="3"/>
        <v>8.2058537448050251E-2</v>
      </c>
    </row>
    <row r="93" spans="1:219" ht="15.75" customHeight="1">
      <c r="A93" s="48">
        <v>41518</v>
      </c>
      <c r="B93" s="48" t="s">
        <v>58</v>
      </c>
      <c r="C93" s="152"/>
      <c r="D93" s="151"/>
      <c r="E93" s="151"/>
      <c r="F93" s="151"/>
      <c r="G93" s="151"/>
      <c r="H93" s="523">
        <v>0.14000000000000001</v>
      </c>
      <c r="I93" s="218">
        <v>0.11990000000000001</v>
      </c>
      <c r="J93" s="149">
        <v>22.05</v>
      </c>
      <c r="K93" s="149">
        <v>21.3</v>
      </c>
      <c r="L93" s="73">
        <v>48.368441210264272</v>
      </c>
      <c r="M93" s="54">
        <f t="shared" si="2"/>
        <v>3.2033995260276171E-2</v>
      </c>
      <c r="N93" s="155">
        <f t="shared" si="3"/>
        <v>9.0210635359115665E-2</v>
      </c>
    </row>
    <row r="94" spans="1:219" s="135" customFormat="1" ht="15.75" customHeight="1">
      <c r="A94" s="56">
        <v>41609</v>
      </c>
      <c r="B94" s="56" t="s">
        <v>59</v>
      </c>
      <c r="C94" s="154"/>
      <c r="D94" s="153"/>
      <c r="E94" s="153"/>
      <c r="F94" s="153"/>
      <c r="G94" s="153"/>
      <c r="H94" s="524">
        <v>0.14990000000000001</v>
      </c>
      <c r="I94" s="216">
        <v>0.14935000000000001</v>
      </c>
      <c r="J94" s="147">
        <v>21.3995</v>
      </c>
      <c r="K94" s="147">
        <v>21.561499999999999</v>
      </c>
      <c r="L94" s="147">
        <v>48.513979318268866</v>
      </c>
      <c r="M94" s="60">
        <f t="shared" si="2"/>
        <v>3.0089476601471432E-3</v>
      </c>
      <c r="N94" s="146">
        <f t="shared" si="3"/>
        <v>8.5246744345441883E-2</v>
      </c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</row>
    <row r="95" spans="1:219" ht="15.75" customHeight="1">
      <c r="A95" s="48">
        <v>41699</v>
      </c>
      <c r="B95" s="48" t="s">
        <v>60</v>
      </c>
      <c r="C95" s="152"/>
      <c r="D95" s="151"/>
      <c r="E95" s="151"/>
      <c r="F95" s="151"/>
      <c r="G95" s="151"/>
      <c r="H95" s="523">
        <v>0.157</v>
      </c>
      <c r="I95" s="525">
        <v>0.1545</v>
      </c>
      <c r="J95" s="149">
        <v>22.634</v>
      </c>
      <c r="K95" s="149">
        <v>22.15</v>
      </c>
      <c r="L95" s="73">
        <v>50.815779394867867</v>
      </c>
      <c r="M95" s="54">
        <f t="shared" si="2"/>
        <v>4.7446119838951528E-2</v>
      </c>
      <c r="N95" s="151">
        <f t="shared" si="3"/>
        <v>9.7345132743362539E-2</v>
      </c>
    </row>
    <row r="96" spans="1:219" ht="15.75" customHeight="1">
      <c r="A96" s="48">
        <v>41791</v>
      </c>
      <c r="B96" s="48" t="s">
        <v>61</v>
      </c>
      <c r="C96" s="152"/>
      <c r="D96" s="151"/>
      <c r="E96" s="151"/>
      <c r="F96" s="151"/>
      <c r="G96" s="151"/>
      <c r="H96" s="523">
        <v>0.125</v>
      </c>
      <c r="I96" s="525">
        <v>0.14249999999999999</v>
      </c>
      <c r="J96" s="149">
        <v>22.88</v>
      </c>
      <c r="K96" s="149">
        <v>23.027000000000001</v>
      </c>
      <c r="L96" s="73">
        <v>51.122175411719638</v>
      </c>
      <c r="M96" s="54">
        <f t="shared" si="2"/>
        <v>6.0295447693696769E-3</v>
      </c>
      <c r="N96" s="151">
        <f t="shared" si="3"/>
        <v>9.079022636267009E-2</v>
      </c>
    </row>
    <row r="97" spans="1:219" ht="15.75" customHeight="1">
      <c r="A97" s="48">
        <v>41883</v>
      </c>
      <c r="B97" s="48" t="s">
        <v>62</v>
      </c>
      <c r="C97" s="152"/>
      <c r="D97" s="151"/>
      <c r="E97" s="151"/>
      <c r="F97" s="151"/>
      <c r="G97" s="151"/>
      <c r="H97" s="523">
        <v>0.129</v>
      </c>
      <c r="I97" s="218">
        <v>0.10935</v>
      </c>
      <c r="J97" s="149">
        <v>24.68</v>
      </c>
      <c r="K97" s="149">
        <v>23.300999999999998</v>
      </c>
      <c r="L97" s="73">
        <v>52.412868632707763</v>
      </c>
      <c r="M97" s="54">
        <f t="shared" si="2"/>
        <v>2.5247228049145809E-2</v>
      </c>
      <c r="N97" s="155">
        <f t="shared" si="3"/>
        <v>8.361707181882938E-2</v>
      </c>
    </row>
    <row r="98" spans="1:219" s="135" customFormat="1" ht="15.75" customHeight="1">
      <c r="A98" s="56">
        <v>41974</v>
      </c>
      <c r="B98" s="56" t="s">
        <v>63</v>
      </c>
      <c r="C98" s="154"/>
      <c r="D98" s="153"/>
      <c r="E98" s="153"/>
      <c r="F98" s="153"/>
      <c r="G98" s="153"/>
      <c r="H98" s="524">
        <v>0.13970000000000002</v>
      </c>
      <c r="I98" s="216">
        <v>0.13730000000000001</v>
      </c>
      <c r="J98" s="147">
        <v>24.332999999999998</v>
      </c>
      <c r="K98" s="147">
        <v>24.161999999999999</v>
      </c>
      <c r="L98" s="147">
        <v>52.520107238605881</v>
      </c>
      <c r="M98" s="60">
        <f t="shared" si="2"/>
        <v>2.046035805626456E-3</v>
      </c>
      <c r="N98" s="146">
        <f t="shared" si="3"/>
        <v>8.257677429541288E-2</v>
      </c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</row>
    <row r="99" spans="1:219" ht="15.75" customHeight="1">
      <c r="A99" s="48">
        <v>42064</v>
      </c>
      <c r="B99" s="48" t="s">
        <v>64</v>
      </c>
      <c r="C99" s="152"/>
      <c r="D99" s="151"/>
      <c r="E99" s="151"/>
      <c r="F99" s="151"/>
      <c r="G99" s="151"/>
      <c r="H99" s="523">
        <v>0.1396</v>
      </c>
      <c r="I99" s="525">
        <v>0.14105000000000001</v>
      </c>
      <c r="J99" s="149">
        <v>25.734999999999999</v>
      </c>
      <c r="K99" s="149">
        <v>24.449000000000002</v>
      </c>
      <c r="L99" s="73">
        <v>54.653389505936403</v>
      </c>
      <c r="M99" s="54">
        <f t="shared" si="2"/>
        <v>4.0618391307518431E-2</v>
      </c>
      <c r="N99" s="151">
        <f t="shared" si="3"/>
        <v>7.5520048236357828E-2</v>
      </c>
    </row>
    <row r="100" spans="1:219" ht="15.75" customHeight="1">
      <c r="A100" s="48">
        <v>42156</v>
      </c>
      <c r="B100" s="48" t="s">
        <v>65</v>
      </c>
      <c r="C100" s="152"/>
      <c r="D100" s="151"/>
      <c r="E100" s="151"/>
      <c r="F100" s="151"/>
      <c r="G100" s="151"/>
      <c r="H100" s="523">
        <v>0.12189999999999999</v>
      </c>
      <c r="I100" s="525">
        <v>0.12614999999999998</v>
      </c>
      <c r="J100" s="149">
        <v>27.0505</v>
      </c>
      <c r="K100" s="149">
        <v>26.358000000000001</v>
      </c>
      <c r="L100" s="73">
        <v>55.480658751436223</v>
      </c>
      <c r="M100" s="54">
        <f t="shared" ref="M100:M131" si="4">L100/L99-1</f>
        <v>1.5136650315347167E-2</v>
      </c>
      <c r="N100" s="151">
        <f t="shared" si="3"/>
        <v>8.5256218160024044E-2</v>
      </c>
    </row>
    <row r="101" spans="1:219" ht="15.75" customHeight="1">
      <c r="A101" s="48">
        <v>42248</v>
      </c>
      <c r="B101" s="48" t="s">
        <v>66</v>
      </c>
      <c r="C101" s="152"/>
      <c r="D101" s="151"/>
      <c r="E101" s="151"/>
      <c r="F101" s="151"/>
      <c r="G101" s="151"/>
      <c r="H101" s="523">
        <v>0.13500000000000001</v>
      </c>
      <c r="I101" s="218">
        <v>0.1293</v>
      </c>
      <c r="J101" s="149">
        <v>29.097000000000001</v>
      </c>
      <c r="K101" s="149">
        <v>28.478000000000002</v>
      </c>
      <c r="L101" s="73">
        <v>57.204136346227486</v>
      </c>
      <c r="M101" s="54">
        <f t="shared" si="4"/>
        <v>3.1064476045837175E-2</v>
      </c>
      <c r="N101" s="155">
        <f t="shared" si="3"/>
        <v>9.1413956887102632E-2</v>
      </c>
    </row>
    <row r="102" spans="1:219" s="135" customFormat="1" ht="15.75" customHeight="1">
      <c r="A102" s="56">
        <v>42339</v>
      </c>
      <c r="B102" s="56" t="s">
        <v>67</v>
      </c>
      <c r="C102" s="154"/>
      <c r="D102" s="153"/>
      <c r="E102" s="153"/>
      <c r="F102" s="153"/>
      <c r="G102" s="153"/>
      <c r="H102" s="524">
        <v>0.12269999999999999</v>
      </c>
      <c r="I102" s="216">
        <v>0.1226</v>
      </c>
      <c r="J102" s="147">
        <v>29.873000000000001</v>
      </c>
      <c r="K102" s="147">
        <v>29.364999999999998</v>
      </c>
      <c r="L102" s="147">
        <v>57.476062811183439</v>
      </c>
      <c r="M102" s="60">
        <f t="shared" si="4"/>
        <v>4.7536154258167596E-3</v>
      </c>
      <c r="N102" s="146">
        <f t="shared" si="3"/>
        <v>9.4363013199154189E-2</v>
      </c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</row>
    <row r="103" spans="1:219" ht="15.75" customHeight="1">
      <c r="A103" s="48">
        <v>42430</v>
      </c>
      <c r="B103" s="48" t="s">
        <v>68</v>
      </c>
      <c r="C103" s="152">
        <v>96.661033226719411</v>
      </c>
      <c r="D103" s="151"/>
      <c r="E103" s="151"/>
      <c r="F103" s="151"/>
      <c r="G103" s="151"/>
      <c r="H103" s="526">
        <v>0.153</v>
      </c>
      <c r="I103" s="525">
        <v>0.1426</v>
      </c>
      <c r="J103" s="149">
        <v>31.76</v>
      </c>
      <c r="K103" s="149">
        <v>31.007999999999999</v>
      </c>
      <c r="L103" s="73">
        <v>60.444274224435063</v>
      </c>
      <c r="M103" s="54">
        <f t="shared" si="4"/>
        <v>5.1642566802158951E-2</v>
      </c>
      <c r="N103" s="54">
        <f t="shared" ref="N103:N134" si="5">L103/L99-1</f>
        <v>0.10595655220742817</v>
      </c>
    </row>
    <row r="104" spans="1:219" ht="15.75" customHeight="1">
      <c r="A104" s="48">
        <v>42522</v>
      </c>
      <c r="B104" s="48" t="s">
        <v>69</v>
      </c>
      <c r="C104" s="152">
        <v>101.00650009519379</v>
      </c>
      <c r="D104" s="151"/>
      <c r="E104" s="151"/>
      <c r="F104" s="151"/>
      <c r="G104" s="151"/>
      <c r="H104" s="523">
        <v>0.11460000000000001</v>
      </c>
      <c r="I104" s="525">
        <v>0.12520000000000001</v>
      </c>
      <c r="J104" s="149">
        <v>30.5</v>
      </c>
      <c r="K104" s="149">
        <v>31.518000000000001</v>
      </c>
      <c r="L104" s="73">
        <v>61.551129835312132</v>
      </c>
      <c r="M104" s="54">
        <f t="shared" si="4"/>
        <v>1.8312001013813362E-2</v>
      </c>
      <c r="N104" s="151">
        <f t="shared" si="5"/>
        <v>0.10941598785033824</v>
      </c>
    </row>
    <row r="105" spans="1:219" ht="15.75" customHeight="1">
      <c r="A105" s="48">
        <v>42614</v>
      </c>
      <c r="B105" s="48" t="s">
        <v>70</v>
      </c>
      <c r="C105" s="152">
        <v>96.987768139498257</v>
      </c>
      <c r="D105" s="151"/>
      <c r="E105" s="151"/>
      <c r="F105" s="151"/>
      <c r="G105" s="151"/>
      <c r="H105" s="523">
        <v>0.1195</v>
      </c>
      <c r="I105" s="218">
        <v>0.11244999999999999</v>
      </c>
      <c r="J105" s="149">
        <v>28.364999999999998</v>
      </c>
      <c r="K105" s="149">
        <v>29.751999999999999</v>
      </c>
      <c r="L105" s="73">
        <v>62.29797012638835</v>
      </c>
      <c r="M105" s="54">
        <f t="shared" si="4"/>
        <v>1.213365689751722E-2</v>
      </c>
      <c r="N105" s="155">
        <f t="shared" si="5"/>
        <v>8.9046598821639122E-2</v>
      </c>
    </row>
    <row r="106" spans="1:219" s="135" customFormat="1" ht="15.75" customHeight="1">
      <c r="A106" s="56">
        <v>42705</v>
      </c>
      <c r="B106" s="56" t="s">
        <v>71</v>
      </c>
      <c r="C106" s="154">
        <v>105.34469853858855</v>
      </c>
      <c r="D106" s="153"/>
      <c r="E106" s="153"/>
      <c r="F106" s="153"/>
      <c r="G106" s="153">
        <v>1.0862194463625574E-2</v>
      </c>
      <c r="H106" s="524">
        <v>0.1</v>
      </c>
      <c r="I106" s="216">
        <v>0.10745</v>
      </c>
      <c r="J106" s="147">
        <v>29.260999999999999</v>
      </c>
      <c r="K106" s="147">
        <v>28.245000000000001</v>
      </c>
      <c r="L106" s="147">
        <v>62.133282267330529</v>
      </c>
      <c r="M106" s="60">
        <f t="shared" si="4"/>
        <v>-2.6435509652033007E-3</v>
      </c>
      <c r="N106" s="146">
        <f t="shared" si="5"/>
        <v>8.1028853201839501E-2</v>
      </c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</row>
    <row r="107" spans="1:219" ht="15.75" customHeight="1">
      <c r="A107" s="48">
        <v>42795</v>
      </c>
      <c r="B107" s="48" t="s">
        <v>72</v>
      </c>
      <c r="C107" s="152">
        <v>100.8851379697106</v>
      </c>
      <c r="D107" s="151">
        <f t="shared" ref="D107:D154" ca="1" si="6">AVERAGE(OFFSET($C$1,MATCH(EDATE(A107,0),$A$1:$A$300,0)-1,,IF(MONTH($A107)=3,-1,IF(MONTH($A107)=6,-2,IF(MONTH($A107)=9,-3,-4)))))/AVERAGE(OFFSET($C$1,MATCH(EDATE(A107,-12),$A$1:$A$300,0)-1,,IF(MONTH($A107)=3,-1,IF(MONTH($A107)=6,-2,IF(MONTH($A107)=9,-3,-4)))))-1</f>
        <v>4.3700181986297437E-2</v>
      </c>
      <c r="E107" s="151"/>
      <c r="F107" s="151">
        <f t="shared" ref="F107:F154" si="7">C107/C103-1</f>
        <v>4.3700181986297437E-2</v>
      </c>
      <c r="G107" s="151">
        <v>1.8741521189147958E-2</v>
      </c>
      <c r="H107" s="526">
        <v>0.11630000000000001</v>
      </c>
      <c r="I107" s="525">
        <v>0.11815000000000002</v>
      </c>
      <c r="J107" s="149">
        <v>28.52</v>
      </c>
      <c r="K107" s="149">
        <v>28.164999999999999</v>
      </c>
      <c r="L107" s="73">
        <v>64.500191497510542</v>
      </c>
      <c r="M107" s="54">
        <f t="shared" si="4"/>
        <v>3.8094063983233672E-2</v>
      </c>
      <c r="N107" s="54">
        <f t="shared" si="5"/>
        <v>6.7101761500444113E-2</v>
      </c>
    </row>
    <row r="108" spans="1:219" ht="15.75" customHeight="1">
      <c r="A108" s="48">
        <v>42887</v>
      </c>
      <c r="B108" s="48" t="s">
        <v>73</v>
      </c>
      <c r="C108" s="152">
        <v>101.99475058513335</v>
      </c>
      <c r="D108" s="151">
        <f t="shared" ca="1" si="6"/>
        <v>2.6369303776569764E-2</v>
      </c>
      <c r="E108" s="151"/>
      <c r="F108" s="151">
        <f t="shared" si="7"/>
        <v>9.7840286418020561E-3</v>
      </c>
      <c r="G108" s="151">
        <v>-1.5438212001802731E-2</v>
      </c>
      <c r="H108" s="523">
        <v>8.0500000000000002E-2</v>
      </c>
      <c r="I108" s="525">
        <v>9.5250000000000001E-2</v>
      </c>
      <c r="J108" s="149">
        <v>28.524999999999999</v>
      </c>
      <c r="K108" s="149">
        <v>28.125</v>
      </c>
      <c r="L108" s="73">
        <v>64.821907315204911</v>
      </c>
      <c r="M108" s="54">
        <f t="shared" si="4"/>
        <v>4.9878273261683148E-3</v>
      </c>
      <c r="N108" s="54">
        <f t="shared" si="5"/>
        <v>5.3139194822973357E-2</v>
      </c>
    </row>
    <row r="109" spans="1:219" ht="15.75" customHeight="1">
      <c r="A109" s="48">
        <v>42979</v>
      </c>
      <c r="B109" s="48" t="s">
        <v>74</v>
      </c>
      <c r="C109" s="152">
        <v>98.318399815732036</v>
      </c>
      <c r="D109" s="151">
        <f t="shared" ca="1" si="6"/>
        <v>2.2205563167243536E-2</v>
      </c>
      <c r="E109" s="151"/>
      <c r="F109" s="151">
        <f t="shared" si="7"/>
        <v>1.3719582394348118E-2</v>
      </c>
      <c r="G109" s="151">
        <v>6.5391442723172766E-4</v>
      </c>
      <c r="H109" s="523">
        <v>8.0500000000000002E-2</v>
      </c>
      <c r="I109" s="525">
        <v>8.1000000000000016E-2</v>
      </c>
      <c r="J109" s="149">
        <v>28.99</v>
      </c>
      <c r="K109" s="149">
        <v>28.24</v>
      </c>
      <c r="L109" s="73">
        <v>65.882803523554202</v>
      </c>
      <c r="M109" s="54">
        <f t="shared" si="4"/>
        <v>1.6366322008862566E-2</v>
      </c>
      <c r="N109" s="54">
        <f t="shared" si="5"/>
        <v>5.7543341940243797E-2</v>
      </c>
    </row>
    <row r="110" spans="1:219" s="135" customFormat="1" ht="15.75" customHeight="1">
      <c r="A110" s="56">
        <v>43070</v>
      </c>
      <c r="B110" s="56" t="s">
        <v>75</v>
      </c>
      <c r="C110" s="154">
        <v>105.763217585425</v>
      </c>
      <c r="D110" s="153">
        <f t="shared" ca="1" si="6"/>
        <v>1.7403764890002504E-2</v>
      </c>
      <c r="E110" s="153">
        <f t="shared" ref="E110:E154" si="8">AVERAGE(C107:C110)/AVERAGE(C103:C106)-1</f>
        <v>1.7403764890002504E-2</v>
      </c>
      <c r="F110" s="153">
        <f t="shared" si="7"/>
        <v>3.9728534291940676E-3</v>
      </c>
      <c r="G110" s="153">
        <v>4.3195621083258473E-4</v>
      </c>
      <c r="H110" s="524">
        <v>8.5600000000000009E-2</v>
      </c>
      <c r="I110" s="216">
        <v>8.1550000000000011E-2</v>
      </c>
      <c r="J110" s="147">
        <v>28.7</v>
      </c>
      <c r="K110" s="147">
        <v>29.15</v>
      </c>
      <c r="L110" s="147">
        <v>66.204519341248584</v>
      </c>
      <c r="M110" s="60">
        <f t="shared" si="4"/>
        <v>4.8831531217301549E-3</v>
      </c>
      <c r="N110" s="146">
        <f t="shared" si="5"/>
        <v>6.5524255686371546E-2</v>
      </c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</row>
    <row r="111" spans="1:219" ht="15.75" customHeight="1">
      <c r="A111" s="48">
        <v>43160</v>
      </c>
      <c r="B111" s="48" t="s">
        <v>76</v>
      </c>
      <c r="C111" s="152">
        <v>100.58144453102823</v>
      </c>
      <c r="D111" s="151">
        <f t="shared" ca="1" si="6"/>
        <v>-3.0102891743435389E-3</v>
      </c>
      <c r="E111" s="151">
        <f t="shared" si="8"/>
        <v>6.0206893794094718E-3</v>
      </c>
      <c r="F111" s="151">
        <f t="shared" si="7"/>
        <v>-3.0102891743435389E-3</v>
      </c>
      <c r="G111" s="151">
        <v>1.4102942769039783E-2</v>
      </c>
      <c r="H111" s="526">
        <v>8.14E-2</v>
      </c>
      <c r="I111" s="525">
        <v>8.4199999999999997E-2</v>
      </c>
      <c r="J111" s="149">
        <v>28.335000000000001</v>
      </c>
      <c r="K111" s="149">
        <v>28.37</v>
      </c>
      <c r="L111" s="73">
        <v>68.789735733435492</v>
      </c>
      <c r="M111" s="54">
        <f t="shared" si="4"/>
        <v>3.9048941339812737E-2</v>
      </c>
      <c r="N111" s="54">
        <f t="shared" si="5"/>
        <v>6.6504364348910716E-2</v>
      </c>
    </row>
    <row r="112" spans="1:219" ht="15.75" customHeight="1">
      <c r="A112" s="48">
        <v>43252</v>
      </c>
      <c r="B112" s="48" t="s">
        <v>77</v>
      </c>
      <c r="C112" s="152">
        <v>102.01913488929593</v>
      </c>
      <c r="D112" s="151">
        <f t="shared" ca="1" si="6"/>
        <v>-1.3767216480123912E-3</v>
      </c>
      <c r="E112" s="151">
        <f t="shared" si="8"/>
        <v>3.6273365546948266E-3</v>
      </c>
      <c r="F112" s="151">
        <f t="shared" si="7"/>
        <v>2.390741094291382E-4</v>
      </c>
      <c r="G112" s="151">
        <v>-1.520127587205633E-2</v>
      </c>
      <c r="H112" s="523">
        <v>7.6999999999999999E-2</v>
      </c>
      <c r="I112" s="525">
        <v>7.825E-2</v>
      </c>
      <c r="J112" s="149">
        <v>31.484999999999999</v>
      </c>
      <c r="K112" s="149">
        <v>28.6</v>
      </c>
      <c r="L112" s="73">
        <v>70.08042895442361</v>
      </c>
      <c r="M112" s="54">
        <f t="shared" si="4"/>
        <v>1.8762875118311761E-2</v>
      </c>
      <c r="N112" s="54">
        <f t="shared" si="5"/>
        <v>8.1122599704579246E-2</v>
      </c>
    </row>
    <row r="113" spans="1:219" ht="15.75" customHeight="1">
      <c r="A113" s="48">
        <v>43344</v>
      </c>
      <c r="B113" s="48" t="s">
        <v>78</v>
      </c>
      <c r="C113" s="152">
        <v>98.35270397595059</v>
      </c>
      <c r="D113" s="151">
        <f t="shared" ca="1" si="6"/>
        <v>-8.1343415205548109E-4</v>
      </c>
      <c r="E113" s="151">
        <f t="shared" si="8"/>
        <v>4.2680375291759276E-4</v>
      </c>
      <c r="F113" s="151">
        <f t="shared" si="7"/>
        <v>3.4890885411931194E-4</v>
      </c>
      <c r="G113" s="151">
        <v>-9.9744821411273943E-4</v>
      </c>
      <c r="H113" s="523">
        <v>8.5999999999999993E-2</v>
      </c>
      <c r="I113" s="525">
        <v>8.1250000000000003E-2</v>
      </c>
      <c r="J113" s="149">
        <v>33.35</v>
      </c>
      <c r="K113" s="149">
        <v>30.555</v>
      </c>
      <c r="L113" s="73">
        <v>71.325162772883957</v>
      </c>
      <c r="M113" s="54">
        <f t="shared" si="4"/>
        <v>1.7761503989506933E-2</v>
      </c>
      <c r="N113" s="54">
        <f t="shared" si="5"/>
        <v>8.260667364259966E-2</v>
      </c>
    </row>
    <row r="114" spans="1:219" s="135" customFormat="1" ht="15.75" customHeight="1">
      <c r="A114" s="56">
        <v>43435</v>
      </c>
      <c r="B114" s="56" t="s">
        <v>79</v>
      </c>
      <c r="C114" s="154">
        <v>106.6777485770283</v>
      </c>
      <c r="D114" s="153">
        <f t="shared" ca="1" si="6"/>
        <v>1.6451826708505646E-3</v>
      </c>
      <c r="E114" s="153">
        <f t="shared" si="8"/>
        <v>1.6451826708505646E-3</v>
      </c>
      <c r="F114" s="153">
        <f t="shared" si="7"/>
        <v>8.6469664263442159E-3</v>
      </c>
      <c r="G114" s="153">
        <v>1.0454062025561095E-2</v>
      </c>
      <c r="H114" s="524">
        <v>8.2500000000000004E-2</v>
      </c>
      <c r="I114" s="216">
        <v>8.2500000000000004E-2</v>
      </c>
      <c r="J114" s="147">
        <v>32.4</v>
      </c>
      <c r="K114" s="147">
        <v>32.799999999999997</v>
      </c>
      <c r="L114" s="147">
        <v>71.474530831099216</v>
      </c>
      <c r="M114" s="60">
        <f t="shared" si="4"/>
        <v>2.0941846104280959E-3</v>
      </c>
      <c r="N114" s="146">
        <f t="shared" si="5"/>
        <v>7.9601990049751103E-2</v>
      </c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</row>
    <row r="115" spans="1:219" ht="15.75" customHeight="1" thickBot="1">
      <c r="A115" s="48">
        <v>43525</v>
      </c>
      <c r="B115" s="48" t="s">
        <v>80</v>
      </c>
      <c r="C115" s="152">
        <v>100.73683235069824</v>
      </c>
      <c r="D115" s="151">
        <f t="shared" ca="1" si="6"/>
        <v>1.5448954863843678E-3</v>
      </c>
      <c r="E115" s="151">
        <f t="shared" si="8"/>
        <v>2.7753242183348181E-3</v>
      </c>
      <c r="F115" s="151">
        <f t="shared" si="7"/>
        <v>1.5448954863843678E-3</v>
      </c>
      <c r="G115" s="151">
        <v>9.7177927970859557E-3</v>
      </c>
      <c r="H115" s="527">
        <v>7.7199999999999991E-2</v>
      </c>
      <c r="I115" s="525">
        <v>7.959999999999999E-2</v>
      </c>
      <c r="J115" s="149">
        <v>33.47</v>
      </c>
      <c r="K115" s="149">
        <v>32.484999999999999</v>
      </c>
      <c r="L115" s="73">
        <v>74.144006127920349</v>
      </c>
      <c r="M115" s="54">
        <f t="shared" si="4"/>
        <v>3.7348622870003068E-2</v>
      </c>
      <c r="N115" s="54">
        <f t="shared" si="5"/>
        <v>7.7835309837982036E-2</v>
      </c>
    </row>
    <row r="116" spans="1:219" ht="15.75" customHeight="1">
      <c r="A116" s="48">
        <v>43617</v>
      </c>
      <c r="B116" s="48" t="s">
        <v>81</v>
      </c>
      <c r="C116" s="152">
        <v>104.44576630269987</v>
      </c>
      <c r="D116" s="151">
        <f t="shared" ca="1" si="6"/>
        <v>1.2744382274036736E-2</v>
      </c>
      <c r="E116" s="151">
        <f t="shared" si="8"/>
        <v>8.6820972555279319E-3</v>
      </c>
      <c r="F116" s="151">
        <f t="shared" si="7"/>
        <v>2.3786041863981255E-2</v>
      </c>
      <c r="G116" s="151">
        <v>4.0903922628037215E-3</v>
      </c>
      <c r="H116" s="523">
        <v>8.1500000000000003E-2</v>
      </c>
      <c r="I116" s="525">
        <v>7.9250000000000001E-2</v>
      </c>
      <c r="J116" s="149">
        <v>35.18</v>
      </c>
      <c r="K116" s="149">
        <v>35.075000000000003</v>
      </c>
      <c r="L116" s="73">
        <v>75.235541937954807</v>
      </c>
      <c r="M116" s="54">
        <f t="shared" si="4"/>
        <v>1.4721834805516698E-2</v>
      </c>
      <c r="N116" s="54">
        <f t="shared" si="5"/>
        <v>7.3559951907312016E-2</v>
      </c>
    </row>
    <row r="117" spans="1:219" ht="15.75" customHeight="1">
      <c r="A117" s="48">
        <v>43709</v>
      </c>
      <c r="B117" s="48" t="s">
        <v>82</v>
      </c>
      <c r="C117" s="152">
        <v>100.23222587742895</v>
      </c>
      <c r="D117" s="151">
        <f t="shared" ca="1" si="6"/>
        <v>1.4824696657911751E-2</v>
      </c>
      <c r="E117" s="151">
        <f t="shared" si="8"/>
        <v>1.3218229683770844E-2</v>
      </c>
      <c r="F117" s="151">
        <f t="shared" si="7"/>
        <v>1.9110017574483162E-2</v>
      </c>
      <c r="G117" s="151">
        <v>-8.2385175055177395E-3</v>
      </c>
      <c r="H117" s="523">
        <v>7.2800000000000004E-2</v>
      </c>
      <c r="I117" s="525">
        <v>7.3249999999999996E-2</v>
      </c>
      <c r="J117" s="149">
        <v>36.96</v>
      </c>
      <c r="K117" s="149">
        <v>34.369999999999997</v>
      </c>
      <c r="L117" s="73">
        <v>76.874760628111829</v>
      </c>
      <c r="M117" s="54">
        <f t="shared" si="4"/>
        <v>2.1787823253919703E-2</v>
      </c>
      <c r="N117" s="54">
        <f t="shared" si="5"/>
        <v>7.7807012833592815E-2</v>
      </c>
    </row>
    <row r="118" spans="1:219" s="135" customFormat="1" ht="15.75" customHeight="1">
      <c r="A118" s="56">
        <v>43800</v>
      </c>
      <c r="B118" s="56" t="s">
        <v>83</v>
      </c>
      <c r="C118" s="154">
        <v>106.00132874898679</v>
      </c>
      <c r="D118" s="153">
        <f t="shared" ca="1" si="6"/>
        <v>9.2856554325302376E-3</v>
      </c>
      <c r="E118" s="153">
        <f t="shared" si="8"/>
        <v>9.2856554325302376E-3</v>
      </c>
      <c r="F118" s="153">
        <f t="shared" si="7"/>
        <v>-6.3407771261040358E-3</v>
      </c>
      <c r="G118" s="153">
        <v>-1.0879995679930143E-2</v>
      </c>
      <c r="H118" s="524">
        <v>8.5699999999999998E-2</v>
      </c>
      <c r="I118" s="216">
        <v>7.9350000000000004E-2</v>
      </c>
      <c r="J118" s="147">
        <v>37.35</v>
      </c>
      <c r="K118" s="147">
        <v>37.445</v>
      </c>
      <c r="L118" s="147">
        <v>77.755649176560695</v>
      </c>
      <c r="M118" s="60">
        <f t="shared" si="4"/>
        <v>1.1458748505380534E-2</v>
      </c>
      <c r="N118" s="146">
        <f t="shared" si="5"/>
        <v>8.7879112635301349E-2</v>
      </c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</row>
    <row r="119" spans="1:219" ht="15.75" customHeight="1" thickBot="1">
      <c r="A119" s="48">
        <v>43891</v>
      </c>
      <c r="B119" s="48" t="s">
        <v>84</v>
      </c>
      <c r="C119" s="152">
        <v>98.030434151402019</v>
      </c>
      <c r="D119" s="151">
        <f t="shared" ca="1" si="6"/>
        <v>-2.6866024433588986E-2</v>
      </c>
      <c r="E119" s="151">
        <f t="shared" si="8"/>
        <v>2.264261983057958E-3</v>
      </c>
      <c r="F119" s="151">
        <f t="shared" si="7"/>
        <v>-2.6866024433588986E-2</v>
      </c>
      <c r="G119" s="151">
        <v>-9.1476608040277352E-3</v>
      </c>
      <c r="H119" s="527">
        <v>9.7500000000000003E-2</v>
      </c>
      <c r="I119" s="525">
        <v>9.0949999999999989E-2</v>
      </c>
      <c r="J119" s="149">
        <v>43.1</v>
      </c>
      <c r="K119" s="149">
        <v>37.6</v>
      </c>
      <c r="L119" s="73">
        <v>80.93450785139791</v>
      </c>
      <c r="M119" s="54">
        <f t="shared" si="4"/>
        <v>4.0882671657964664E-2</v>
      </c>
      <c r="N119" s="54">
        <f t="shared" si="5"/>
        <v>9.1585309158530359E-2</v>
      </c>
    </row>
    <row r="120" spans="1:219" ht="15.75" customHeight="1" thickBot="1">
      <c r="A120" s="48">
        <v>43983</v>
      </c>
      <c r="B120" s="48" t="s">
        <v>85</v>
      </c>
      <c r="C120" s="152">
        <v>89.307941807874698</v>
      </c>
      <c r="D120" s="151">
        <f t="shared" ca="1" si="6"/>
        <v>-8.6967524591422429E-2</v>
      </c>
      <c r="E120" s="151">
        <f t="shared" si="8"/>
        <v>-4.0567018947216371E-2</v>
      </c>
      <c r="F120" s="151">
        <f t="shared" si="7"/>
        <v>-0.14493478319603137</v>
      </c>
      <c r="G120" s="151">
        <v>-0.12399333704299864</v>
      </c>
      <c r="H120" s="527">
        <v>8.5000000000000006E-2</v>
      </c>
      <c r="I120" s="525">
        <v>8.8099999999999984E-2</v>
      </c>
      <c r="J120" s="149">
        <v>42.202500000000001</v>
      </c>
      <c r="K120" s="149">
        <v>42.85</v>
      </c>
      <c r="L120" s="73">
        <v>83.0333205668326</v>
      </c>
      <c r="M120" s="54">
        <f t="shared" si="4"/>
        <v>2.5932235472269527E-2</v>
      </c>
      <c r="N120" s="54">
        <f t="shared" si="5"/>
        <v>0.10364487884341234</v>
      </c>
    </row>
    <row r="121" spans="1:219" ht="15.75" customHeight="1">
      <c r="A121" s="48">
        <v>44075</v>
      </c>
      <c r="B121" s="48" t="s">
        <v>86</v>
      </c>
      <c r="C121" s="152">
        <v>93.347684477283508</v>
      </c>
      <c r="D121" s="151">
        <f t="shared" ca="1" si="6"/>
        <v>-8.0967792353415446E-2</v>
      </c>
      <c r="E121" s="151">
        <f t="shared" si="8"/>
        <v>-6.1649215686445213E-2</v>
      </c>
      <c r="F121" s="151">
        <f t="shared" si="7"/>
        <v>-6.8685907549976388E-2</v>
      </c>
      <c r="G121" s="151">
        <v>7.9931724056027775E-2</v>
      </c>
      <c r="H121" s="523">
        <v>4.4999999999999998E-2</v>
      </c>
      <c r="I121" s="525">
        <v>5.7999999999999996E-2</v>
      </c>
      <c r="J121" s="149">
        <v>42.55</v>
      </c>
      <c r="K121" s="149">
        <v>42.347499999999997</v>
      </c>
      <c r="L121" s="73">
        <v>84.504021447721129</v>
      </c>
      <c r="M121" s="54">
        <f t="shared" si="4"/>
        <v>1.7712177121770978E-2</v>
      </c>
      <c r="N121" s="54">
        <f t="shared" si="5"/>
        <v>9.9242726185730712E-2</v>
      </c>
    </row>
    <row r="122" spans="1:219" s="135" customFormat="1" ht="15.75" customHeight="1">
      <c r="A122" s="56">
        <v>44166</v>
      </c>
      <c r="B122" s="56" t="s">
        <v>87</v>
      </c>
      <c r="C122" s="154">
        <v>100.36717408367618</v>
      </c>
      <c r="D122" s="153">
        <f t="shared" ca="1" si="6"/>
        <v>-7.3800988409239543E-2</v>
      </c>
      <c r="E122" s="153">
        <f t="shared" si="8"/>
        <v>-7.3800988409239543E-2</v>
      </c>
      <c r="F122" s="153">
        <f t="shared" si="7"/>
        <v>-5.3151736226367596E-2</v>
      </c>
      <c r="G122" s="153">
        <v>1.7104714010033772E-2</v>
      </c>
      <c r="H122" s="524">
        <v>4.4999999999999998E-2</v>
      </c>
      <c r="I122" s="216">
        <v>4.4999999999999998E-2</v>
      </c>
      <c r="J122" s="147">
        <v>42.352499999999999</v>
      </c>
      <c r="K122" s="147">
        <v>43.012500000000003</v>
      </c>
      <c r="L122" s="147">
        <v>85.074684029107587</v>
      </c>
      <c r="M122" s="60">
        <f t="shared" si="4"/>
        <v>6.7530819434373779E-3</v>
      </c>
      <c r="N122" s="146">
        <f t="shared" si="5"/>
        <v>9.4128657275144967E-2</v>
      </c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</row>
    <row r="123" spans="1:219" ht="15.75" customHeight="1" thickBot="1">
      <c r="A123" s="48">
        <v>44256</v>
      </c>
      <c r="B123" s="48" t="s">
        <v>91</v>
      </c>
      <c r="C123" s="152">
        <v>93.560139228151542</v>
      </c>
      <c r="D123" s="151">
        <f t="shared" ca="1" si="6"/>
        <v>-4.56010927825371E-2</v>
      </c>
      <c r="E123" s="151">
        <f t="shared" si="8"/>
        <v>-7.8605453097645106E-2</v>
      </c>
      <c r="F123" s="151">
        <f t="shared" si="7"/>
        <v>-4.56010927825371E-2</v>
      </c>
      <c r="G123" s="151">
        <v>4.0915186737995324E-3</v>
      </c>
      <c r="H123" s="527">
        <v>4.4999999999999998E-2</v>
      </c>
      <c r="I123" s="525">
        <v>4.4999999999999998E-2</v>
      </c>
      <c r="J123" s="149">
        <v>44.22</v>
      </c>
      <c r="K123" s="149">
        <v>42.2425</v>
      </c>
      <c r="L123" s="73">
        <v>87.686710072769003</v>
      </c>
      <c r="M123" s="54">
        <f t="shared" si="4"/>
        <v>3.0702741637779418E-2</v>
      </c>
      <c r="N123" s="54">
        <f t="shared" si="5"/>
        <v>8.3427976528487324E-2</v>
      </c>
    </row>
    <row r="124" spans="1:219" ht="15.75" customHeight="1" thickBot="1">
      <c r="A124" s="48">
        <v>44348</v>
      </c>
      <c r="B124" s="48" t="s">
        <v>92</v>
      </c>
      <c r="C124" s="152">
        <v>99.834516788570454</v>
      </c>
      <c r="D124" s="151">
        <f t="shared" ca="1" si="6"/>
        <v>3.2328026900167783E-2</v>
      </c>
      <c r="E124" s="151">
        <f t="shared" si="8"/>
        <v>-1.6419910836613205E-2</v>
      </c>
      <c r="F124" s="151">
        <f t="shared" si="7"/>
        <v>0.11786829667781662</v>
      </c>
      <c r="G124" s="151">
        <v>1.3790581036822402E-2</v>
      </c>
      <c r="H124" s="527">
        <v>4.4999999999999998E-2</v>
      </c>
      <c r="I124" s="525">
        <v>4.4999999999999998E-2</v>
      </c>
      <c r="J124" s="149">
        <v>43.607500000000002</v>
      </c>
      <c r="K124" s="149">
        <v>43.892499999999998</v>
      </c>
      <c r="L124" s="73">
        <v>89.119111451551078</v>
      </c>
      <c r="M124" s="54">
        <f t="shared" si="4"/>
        <v>1.633544442017909E-2</v>
      </c>
      <c r="N124" s="54">
        <f t="shared" si="5"/>
        <v>7.3293357933579051E-2</v>
      </c>
    </row>
    <row r="125" spans="1:219" ht="15.75" customHeight="1">
      <c r="A125" s="48">
        <v>44440</v>
      </c>
      <c r="B125" s="48" t="s">
        <v>93</v>
      </c>
      <c r="C125" s="152">
        <v>99.976170323538824</v>
      </c>
      <c r="D125" s="151">
        <f t="shared" ca="1" si="6"/>
        <v>4.5192005203149366E-2</v>
      </c>
      <c r="E125" s="151">
        <f t="shared" si="8"/>
        <v>1.8233362234129746E-2</v>
      </c>
      <c r="F125" s="151">
        <f t="shared" si="7"/>
        <v>7.1008572771490419E-2</v>
      </c>
      <c r="G125" s="151">
        <v>3.9748664763203712E-2</v>
      </c>
      <c r="H125" s="523">
        <v>0.05</v>
      </c>
      <c r="I125" s="525">
        <v>4.7500000000000001E-2</v>
      </c>
      <c r="J125" s="149">
        <v>42.942500000000003</v>
      </c>
      <c r="K125" s="149">
        <v>43.702500000000001</v>
      </c>
      <c r="L125" s="73">
        <v>90.762160091918759</v>
      </c>
      <c r="M125" s="54">
        <f t="shared" si="4"/>
        <v>1.8436546478147076E-2</v>
      </c>
      <c r="N125" s="54">
        <f t="shared" si="5"/>
        <v>7.4057287889775392E-2</v>
      </c>
    </row>
    <row r="126" spans="1:219" s="135" customFormat="1" ht="15.75" customHeight="1">
      <c r="A126" s="56">
        <v>44531</v>
      </c>
      <c r="B126" s="56" t="s">
        <v>94</v>
      </c>
      <c r="C126" s="154">
        <v>108.87618056989983</v>
      </c>
      <c r="D126" s="153">
        <f t="shared" ca="1" si="6"/>
        <v>5.5618927934329543E-2</v>
      </c>
      <c r="E126" s="153">
        <f t="shared" si="8"/>
        <v>5.5618927934329543E-2</v>
      </c>
      <c r="F126" s="153">
        <f t="shared" si="7"/>
        <v>8.4778779156716055E-2</v>
      </c>
      <c r="G126" s="153">
        <v>2.0023937341938414E-2</v>
      </c>
      <c r="H126" s="524">
        <v>5.7500000000000002E-2</v>
      </c>
      <c r="I126" s="216">
        <v>5.5E-2</v>
      </c>
      <c r="J126" s="147">
        <v>44.6875</v>
      </c>
      <c r="K126" s="147">
        <v>44.192500000000003</v>
      </c>
      <c r="L126" s="147">
        <v>91.846036001531957</v>
      </c>
      <c r="M126" s="60">
        <f t="shared" si="4"/>
        <v>1.1941936028357025E-2</v>
      </c>
      <c r="N126" s="146">
        <f t="shared" si="5"/>
        <v>7.9593031107910051E-2</v>
      </c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</row>
    <row r="127" spans="1:219" ht="15.75" customHeight="1" thickBot="1">
      <c r="A127" s="48">
        <v>44621</v>
      </c>
      <c r="B127" s="48" t="s">
        <v>95</v>
      </c>
      <c r="C127" s="152">
        <v>102.33158105882845</v>
      </c>
      <c r="D127" s="151">
        <f t="shared" ca="1" si="6"/>
        <v>9.3751910835524255E-2</v>
      </c>
      <c r="E127" s="151">
        <f t="shared" si="8"/>
        <v>9.1442031815631486E-2</v>
      </c>
      <c r="F127" s="151">
        <f t="shared" si="7"/>
        <v>9.3751910835524255E-2</v>
      </c>
      <c r="G127" s="151">
        <v>9.8496425094576345E-3</v>
      </c>
      <c r="H127" s="527">
        <v>7.2499999999999995E-2</v>
      </c>
      <c r="I127" s="525">
        <v>6.8750000000000006E-2</v>
      </c>
      <c r="J127" s="149">
        <v>41.137500000000003</v>
      </c>
      <c r="K127" s="149">
        <v>44.125</v>
      </c>
      <c r="L127" s="73">
        <v>95.909613175028682</v>
      </c>
      <c r="M127" s="54">
        <f t="shared" si="4"/>
        <v>4.4243359326132881E-2</v>
      </c>
      <c r="N127" s="54">
        <f t="shared" si="5"/>
        <v>9.3775933609958617E-2</v>
      </c>
    </row>
    <row r="128" spans="1:219" ht="15.75" customHeight="1" thickBot="1">
      <c r="A128" s="48">
        <v>44713</v>
      </c>
      <c r="B128" s="48" t="s">
        <v>96</v>
      </c>
      <c r="C128" s="152">
        <v>108.64944056261361</v>
      </c>
      <c r="D128" s="151">
        <f t="shared" ca="1" si="6"/>
        <v>9.0935116651824188E-2</v>
      </c>
      <c r="E128" s="151">
        <f t="shared" si="8"/>
        <v>8.4533850770625696E-2</v>
      </c>
      <c r="F128" s="151">
        <f t="shared" si="7"/>
        <v>8.8295351724007487E-2</v>
      </c>
      <c r="G128" s="151">
        <v>1.4216136114866718E-2</v>
      </c>
      <c r="H128" s="527">
        <v>9.2499999999999999E-2</v>
      </c>
      <c r="I128" s="525">
        <v>8.8749999999999996E-2</v>
      </c>
      <c r="J128" s="149">
        <v>39.772500000000001</v>
      </c>
      <c r="K128" s="149">
        <v>40.807499999999997</v>
      </c>
      <c r="L128" s="73">
        <v>97.395633856759844</v>
      </c>
      <c r="M128" s="54">
        <f t="shared" si="4"/>
        <v>1.54939701301815E-2</v>
      </c>
      <c r="N128" s="54">
        <f t="shared" si="5"/>
        <v>9.2870342515793958E-2</v>
      </c>
    </row>
    <row r="129" spans="1:219" ht="15.75" customHeight="1">
      <c r="A129" s="48">
        <v>44805</v>
      </c>
      <c r="B129" s="48" t="s">
        <v>97</v>
      </c>
      <c r="C129" s="152">
        <v>102.7386901928802</v>
      </c>
      <c r="D129" s="151">
        <f t="shared" ca="1" si="6"/>
        <v>6.9362334789418334E-2</v>
      </c>
      <c r="E129" s="151">
        <f t="shared" si="8"/>
        <v>7.3292117929216527E-2</v>
      </c>
      <c r="F129" s="151">
        <f t="shared" si="7"/>
        <v>2.763178325796467E-2</v>
      </c>
      <c r="G129" s="151">
        <v>-1.7387899564055509E-2</v>
      </c>
      <c r="H129" s="523">
        <v>0.10249999999999999</v>
      </c>
      <c r="I129" s="525">
        <v>0.1</v>
      </c>
      <c r="J129" s="149">
        <v>41.712499999999999</v>
      </c>
      <c r="K129" s="149">
        <v>40.8825</v>
      </c>
      <c r="L129" s="73">
        <v>99.789352738414394</v>
      </c>
      <c r="M129" s="54">
        <f t="shared" si="4"/>
        <v>2.4577270939834861E-2</v>
      </c>
      <c r="N129" s="54">
        <f t="shared" si="5"/>
        <v>9.9459870031226805E-2</v>
      </c>
    </row>
    <row r="130" spans="1:219" s="135" customFormat="1" ht="15.75" customHeight="1">
      <c r="A130" s="56">
        <v>44896</v>
      </c>
      <c r="B130" s="56" t="s">
        <v>98</v>
      </c>
      <c r="C130" s="154">
        <v>107.80110804244849</v>
      </c>
      <c r="D130" s="153">
        <f t="shared" ca="1" si="6"/>
        <v>4.7915366964843109E-2</v>
      </c>
      <c r="E130" s="153">
        <f t="shared" si="8"/>
        <v>4.7915366964843109E-2</v>
      </c>
      <c r="F130" s="153">
        <f t="shared" si="7"/>
        <v>-9.874267464416886E-3</v>
      </c>
      <c r="G130" s="153">
        <v>-1.680919258092517E-2</v>
      </c>
      <c r="H130" s="524">
        <v>0.115</v>
      </c>
      <c r="I130" s="216">
        <v>0.11125</v>
      </c>
      <c r="J130" s="147">
        <v>39.912500000000001</v>
      </c>
      <c r="K130" s="147">
        <v>40.647500000000001</v>
      </c>
      <c r="L130" s="147">
        <v>99.465364399999999</v>
      </c>
      <c r="M130" s="60">
        <f t="shared" si="4"/>
        <v>-3.2467225162156055E-3</v>
      </c>
      <c r="N130" s="146">
        <f t="shared" si="5"/>
        <v>8.2957618316167325E-2</v>
      </c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</row>
    <row r="131" spans="1:219" ht="15.75" customHeight="1" thickBot="1">
      <c r="A131" s="48">
        <v>44986</v>
      </c>
      <c r="B131" s="48" t="s">
        <v>99</v>
      </c>
      <c r="C131" s="152">
        <v>104.41673841704899</v>
      </c>
      <c r="D131" s="151">
        <f t="shared" ca="1" si="6"/>
        <v>2.0376479446963858E-2</v>
      </c>
      <c r="E131" s="151">
        <f t="shared" si="8"/>
        <v>3.0625215273708095E-2</v>
      </c>
      <c r="F131" s="151">
        <f t="shared" si="7"/>
        <v>2.0376479446963858E-2</v>
      </c>
      <c r="G131" s="151">
        <v>4.0097365950714892E-2</v>
      </c>
      <c r="H131" s="527">
        <v>0.115</v>
      </c>
      <c r="I131" s="525">
        <v>0.115</v>
      </c>
      <c r="J131" s="149">
        <v>38.664999999999999</v>
      </c>
      <c r="K131" s="149">
        <v>38.71</v>
      </c>
      <c r="L131" s="73">
        <v>102.94352236</v>
      </c>
      <c r="M131" s="54">
        <f t="shared" si="4"/>
        <v>3.4968533830656678E-2</v>
      </c>
      <c r="N131" s="54">
        <f t="shared" si="5"/>
        <v>7.3338938111812579E-2</v>
      </c>
    </row>
    <row r="132" spans="1:219" ht="15.75" customHeight="1" thickBot="1">
      <c r="A132" s="48">
        <v>45078</v>
      </c>
      <c r="B132" s="48" t="s">
        <v>100</v>
      </c>
      <c r="C132" s="152">
        <v>106.48548573370715</v>
      </c>
      <c r="D132" s="151">
        <f t="shared" ca="1" si="6"/>
        <v>-3.7348132111758581E-4</v>
      </c>
      <c r="E132" s="151">
        <f t="shared" si="8"/>
        <v>3.8316388751278296E-3</v>
      </c>
      <c r="F132" s="151">
        <f t="shared" si="7"/>
        <v>-1.9916852012315633E-2</v>
      </c>
      <c r="G132" s="151">
        <v>-2.5681164033779513E-2</v>
      </c>
      <c r="H132" s="527">
        <v>0.1125</v>
      </c>
      <c r="I132" s="525">
        <v>0.1125</v>
      </c>
      <c r="J132" s="149">
        <v>37.5</v>
      </c>
      <c r="K132" s="149">
        <v>38.81</v>
      </c>
      <c r="L132" s="73">
        <v>103.22262234999999</v>
      </c>
      <c r="M132" s="54">
        <f t="shared" ref="M132:M154" si="9">L132/L131-1</f>
        <v>2.711195261261512E-3</v>
      </c>
      <c r="N132" s="54">
        <f t="shared" si="5"/>
        <v>5.9828025779984362E-2</v>
      </c>
    </row>
    <row r="133" spans="1:219" ht="15.75" customHeight="1">
      <c r="A133" s="48">
        <v>45170</v>
      </c>
      <c r="B133" s="48" t="s">
        <v>101</v>
      </c>
      <c r="C133" s="152">
        <v>102.76876123799761</v>
      </c>
      <c r="D133" s="151">
        <f t="shared" ca="1" si="6"/>
        <v>-1.5531834224491448E-4</v>
      </c>
      <c r="E133" s="151">
        <f t="shared" si="8"/>
        <v>-2.6592756183207999E-3</v>
      </c>
      <c r="F133" s="151">
        <f t="shared" si="7"/>
        <v>2.9269445679092065E-4</v>
      </c>
      <c r="G133" s="151">
        <v>5.196398660586965E-3</v>
      </c>
      <c r="H133" s="523">
        <v>0.1</v>
      </c>
      <c r="I133" s="525">
        <v>0.10375</v>
      </c>
      <c r="J133" s="149">
        <v>38.4925</v>
      </c>
      <c r="K133" s="149">
        <v>37.380000000000003</v>
      </c>
      <c r="L133" s="73">
        <v>103.65503440000001</v>
      </c>
      <c r="M133" s="54">
        <f t="shared" si="9"/>
        <v>4.1891209519344663E-3</v>
      </c>
      <c r="N133" s="54">
        <f t="shared" si="5"/>
        <v>3.8738418032623345E-2</v>
      </c>
    </row>
    <row r="134" spans="1:219" s="135" customFormat="1" ht="15.75" customHeight="1">
      <c r="A134" s="56">
        <v>45261</v>
      </c>
      <c r="B134" s="56" t="s">
        <v>102</v>
      </c>
      <c r="C134" s="154">
        <v>110.97806156926089</v>
      </c>
      <c r="D134" s="153">
        <f t="shared" ca="1" si="6"/>
        <v>7.421287286134115E-3</v>
      </c>
      <c r="E134" s="153">
        <f t="shared" si="8"/>
        <v>7.421287286134115E-3</v>
      </c>
      <c r="F134" s="153">
        <f t="shared" si="7"/>
        <v>2.9470509018900026E-2</v>
      </c>
      <c r="G134" s="153">
        <v>1.155457425406814E-2</v>
      </c>
      <c r="H134" s="524">
        <v>0.09</v>
      </c>
      <c r="I134" s="216">
        <v>9.2499999999999999E-2</v>
      </c>
      <c r="J134" s="147">
        <v>38.85</v>
      </c>
      <c r="K134" s="147">
        <v>39.979999999999997</v>
      </c>
      <c r="L134" s="147">
        <v>104.55</v>
      </c>
      <c r="M134" s="60">
        <f t="shared" si="9"/>
        <v>8.6340774973492351E-3</v>
      </c>
      <c r="N134" s="146">
        <f t="shared" si="5"/>
        <v>5.1119659900426662E-2</v>
      </c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</row>
    <row r="135" spans="1:219" ht="15.75" customHeight="1" thickBot="1">
      <c r="A135" s="48">
        <v>45352</v>
      </c>
      <c r="B135" s="48" t="s">
        <v>104</v>
      </c>
      <c r="C135" s="152">
        <v>104.46715504648101</v>
      </c>
      <c r="D135" s="151">
        <f t="shared" ca="1" si="6"/>
        <v>4.8284049278235486E-4</v>
      </c>
      <c r="E135" s="151">
        <f t="shared" si="8"/>
        <v>2.5813761638693311E-3</v>
      </c>
      <c r="F135" s="151">
        <f t="shared" si="7"/>
        <v>4.8284049278235486E-4</v>
      </c>
      <c r="G135" s="151">
        <v>8.6788136167439411E-3</v>
      </c>
      <c r="H135" s="527">
        <v>0.09</v>
      </c>
      <c r="I135" s="525">
        <v>0.09</v>
      </c>
      <c r="J135" s="149">
        <v>37.4983</v>
      </c>
      <c r="K135" s="149">
        <v>39.11</v>
      </c>
      <c r="L135" s="73">
        <v>106.85362308000001</v>
      </c>
      <c r="M135" s="54">
        <f t="shared" si="9"/>
        <v>2.2033697560975618E-2</v>
      </c>
      <c r="N135" s="54">
        <f t="shared" ref="N135:N154" si="10">L135/L131-1</f>
        <v>3.7982969985485227E-2</v>
      </c>
    </row>
    <row r="136" spans="1:219" ht="15.75" customHeight="1" thickBot="1">
      <c r="A136" s="48">
        <v>45444</v>
      </c>
      <c r="B136" s="48" t="s">
        <v>105</v>
      </c>
      <c r="C136" s="152">
        <v>111.26143391757989</v>
      </c>
      <c r="D136" s="151">
        <f t="shared" ca="1" si="6"/>
        <v>2.2884371337188236E-2</v>
      </c>
      <c r="E136" s="151">
        <f t="shared" si="8"/>
        <v>1.9061671495765431E-2</v>
      </c>
      <c r="F136" s="151">
        <f t="shared" si="7"/>
        <v>4.4850696326973249E-2</v>
      </c>
      <c r="G136" s="151">
        <v>1.8095424397694515E-2</v>
      </c>
      <c r="H136" s="527">
        <v>8.5000000000000006E-2</v>
      </c>
      <c r="I136" s="525">
        <v>8.5000000000000006E-2</v>
      </c>
      <c r="J136" s="149">
        <v>39.64</v>
      </c>
      <c r="K136" s="149">
        <v>38.262</v>
      </c>
      <c r="L136" s="73">
        <v>108.33773567</v>
      </c>
      <c r="M136" s="54">
        <f t="shared" si="9"/>
        <v>1.3889211682498237E-2</v>
      </c>
      <c r="N136" s="54">
        <f t="shared" si="10"/>
        <v>4.9554188835234658E-2</v>
      </c>
    </row>
    <row r="137" spans="1:219" s="135" customFormat="1" ht="15.75" customHeight="1">
      <c r="A137" s="48">
        <v>45536</v>
      </c>
      <c r="B137" s="48" t="s">
        <v>106</v>
      </c>
      <c r="C137" s="152">
        <v>107.26662426437552</v>
      </c>
      <c r="D137" s="151">
        <f t="shared" ca="1" si="6"/>
        <v>2.9726140682494462E-2</v>
      </c>
      <c r="E137" s="151">
        <f t="shared" si="8"/>
        <v>2.9660757049708941E-2</v>
      </c>
      <c r="F137" s="151">
        <f t="shared" si="7"/>
        <v>4.3766831206240919E-2</v>
      </c>
      <c r="G137" s="151">
        <v>5.4334494544776568E-3</v>
      </c>
      <c r="H137" s="523">
        <v>8.5000000000000006E-2</v>
      </c>
      <c r="I137" s="525">
        <v>8.5000000000000006E-2</v>
      </c>
      <c r="J137" s="149">
        <v>41.6</v>
      </c>
      <c r="K137" s="149">
        <v>40.239800000000002</v>
      </c>
      <c r="L137" s="73">
        <v>109.17063321000001</v>
      </c>
      <c r="M137" s="54">
        <f t="shared" si="9"/>
        <v>7.6879725688290268E-3</v>
      </c>
      <c r="N137" s="54">
        <f t="shared" si="10"/>
        <v>5.3211103946148475E-2</v>
      </c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</row>
    <row r="138" spans="1:219" s="135" customFormat="1" ht="15.75" customHeight="1">
      <c r="A138" s="56">
        <v>45627</v>
      </c>
      <c r="B138" s="56" t="s">
        <v>107</v>
      </c>
      <c r="C138" s="154">
        <v>114.85300823305866</v>
      </c>
      <c r="D138" s="153">
        <f t="shared" ca="1" si="6"/>
        <v>3.1082548278474009E-2</v>
      </c>
      <c r="E138" s="153">
        <f t="shared" si="8"/>
        <v>3.1082548278474009E-2</v>
      </c>
      <c r="F138" s="153">
        <f t="shared" si="7"/>
        <v>3.4916330390033279E-2</v>
      </c>
      <c r="G138" s="153">
        <v>3.402761172782709E-3</v>
      </c>
      <c r="H138" s="524">
        <v>8.7499999999999994E-2</v>
      </c>
      <c r="I138" s="216">
        <v>8.6249999999999993E-2</v>
      </c>
      <c r="J138" s="147">
        <v>44.066000000000003</v>
      </c>
      <c r="K138" s="147">
        <v>41.5</v>
      </c>
      <c r="L138" s="147">
        <v>110.29223211999999</v>
      </c>
      <c r="M138" s="60">
        <f t="shared" si="9"/>
        <v>1.0273815192062496E-2</v>
      </c>
      <c r="N138" s="146">
        <f t="shared" si="10"/>
        <v>5.4923310569105599E-2</v>
      </c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</row>
    <row r="139" spans="1:219" s="135" customFormat="1" ht="15.75" customHeight="1" thickBot="1">
      <c r="A139" s="48">
        <v>45717</v>
      </c>
      <c r="B139" s="48" t="s">
        <v>108</v>
      </c>
      <c r="C139" s="152">
        <v>108.21548112082522</v>
      </c>
      <c r="D139" s="151">
        <f t="shared" ca="1" si="6"/>
        <v>3.5880426462044035E-2</v>
      </c>
      <c r="E139" s="151">
        <f t="shared" si="8"/>
        <v>3.9785979020699802E-2</v>
      </c>
      <c r="F139" s="151">
        <f t="shared" si="7"/>
        <v>3.5880426462044035E-2</v>
      </c>
      <c r="G139" s="151">
        <v>7.5495594745804695E-3</v>
      </c>
      <c r="H139" s="527">
        <v>0.09</v>
      </c>
      <c r="I139" s="525">
        <v>8.8749999999999996E-2</v>
      </c>
      <c r="J139" s="149">
        <v>42.2</v>
      </c>
      <c r="K139" s="149">
        <v>43.273000000000003</v>
      </c>
      <c r="L139" s="73">
        <v>112.91749901999999</v>
      </c>
      <c r="M139" s="54">
        <f t="shared" si="9"/>
        <v>2.380282681325796E-2</v>
      </c>
      <c r="N139" s="54">
        <f t="shared" si="10"/>
        <v>5.6749371385002467E-2</v>
      </c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</row>
    <row r="140" spans="1:219" s="135" customFormat="1" ht="15.75" customHeight="1" thickBot="1">
      <c r="A140" s="48">
        <v>45809</v>
      </c>
      <c r="B140" s="48" t="s">
        <v>109</v>
      </c>
      <c r="C140" s="152">
        <v>113.57271039570477</v>
      </c>
      <c r="D140" s="151">
        <f t="shared" ca="1" si="6"/>
        <v>2.8089010277068782E-2</v>
      </c>
      <c r="E140" s="151">
        <f t="shared" si="8"/>
        <v>3.3604746272015928E-2</v>
      </c>
      <c r="F140" s="151">
        <f t="shared" si="7"/>
        <v>2.0773383882837893E-2</v>
      </c>
      <c r="G140" s="151">
        <v>3.9996043504260115E-3</v>
      </c>
      <c r="H140" s="527">
        <v>9.2499999999999999E-2</v>
      </c>
      <c r="I140" s="525">
        <v>9.2499999999999999E-2</v>
      </c>
      <c r="J140" s="149">
        <v>39.9</v>
      </c>
      <c r="K140" s="149">
        <v>41.99</v>
      </c>
      <c r="L140" s="73">
        <v>113.30589616</v>
      </c>
      <c r="M140" s="54">
        <f t="shared" si="9"/>
        <v>3.4396541135861547E-3</v>
      </c>
      <c r="N140" s="54">
        <f t="shared" si="10"/>
        <v>4.585807945195719E-2</v>
      </c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</row>
    <row r="141" spans="1:219" s="135" customFormat="1" ht="15.75" customHeight="1">
      <c r="A141" s="145">
        <v>45901</v>
      </c>
      <c r="B141" s="145" t="s">
        <v>110</v>
      </c>
      <c r="C141" s="143">
        <v>109.25900498794078</v>
      </c>
      <c r="D141" s="141">
        <f t="shared" ca="1" si="6"/>
        <v>2.4929110235264229E-2</v>
      </c>
      <c r="E141" s="141">
        <f t="shared" si="8"/>
        <v>2.7483097767695419E-2</v>
      </c>
      <c r="F141" s="141">
        <f t="shared" si="7"/>
        <v>1.8574097369324472E-2</v>
      </c>
      <c r="G141" s="141">
        <v>3.5000000000000586E-3</v>
      </c>
      <c r="H141" s="528">
        <v>8.7499999999999994E-2</v>
      </c>
      <c r="I141" s="529">
        <v>8.8749999999999996E-2</v>
      </c>
      <c r="J141" s="144">
        <v>39.9</v>
      </c>
      <c r="K141" s="144">
        <v>40.24</v>
      </c>
      <c r="L141" s="143">
        <v>113.80957493</v>
      </c>
      <c r="M141" s="142">
        <f t="shared" si="9"/>
        <v>4.4453006160309894E-3</v>
      </c>
      <c r="N141" s="141">
        <f t="shared" si="10"/>
        <v>4.2492578668812397E-2</v>
      </c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</row>
    <row r="142" spans="1:219" s="135" customFormat="1" ht="15.75" customHeight="1" thickBot="1">
      <c r="A142" s="140">
        <v>45992</v>
      </c>
      <c r="B142" s="140" t="s">
        <v>111</v>
      </c>
      <c r="C142" s="138">
        <v>116.99763622445639</v>
      </c>
      <c r="D142" s="136">
        <f t="shared" ca="1" si="6"/>
        <v>2.3288004307512766E-2</v>
      </c>
      <c r="E142" s="136">
        <f t="shared" si="8"/>
        <v>2.3288004307512766E-2</v>
      </c>
      <c r="F142" s="136">
        <f t="shared" si="7"/>
        <v>1.8672806436605294E-2</v>
      </c>
      <c r="G142" s="136">
        <v>3.5000000000000586E-3</v>
      </c>
      <c r="H142" s="530">
        <v>7.7499999999999999E-2</v>
      </c>
      <c r="I142" s="531">
        <v>0.08</v>
      </c>
      <c r="J142" s="139">
        <v>40.5</v>
      </c>
      <c r="K142" s="139">
        <v>39.79</v>
      </c>
      <c r="L142" s="138">
        <v>114.26539161180074</v>
      </c>
      <c r="M142" s="137">
        <f t="shared" si="9"/>
        <v>4.0050820160000278E-3</v>
      </c>
      <c r="N142" s="136">
        <f t="shared" si="10"/>
        <v>3.6023928570761754E-2</v>
      </c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</row>
    <row r="143" spans="1:219" s="135" customFormat="1" ht="15.75" customHeight="1" thickTop="1">
      <c r="A143" s="145">
        <v>46082</v>
      </c>
      <c r="B143" s="145" t="s">
        <v>113</v>
      </c>
      <c r="C143" s="143">
        <v>109.95722011955256</v>
      </c>
      <c r="D143" s="141">
        <f t="shared" ca="1" si="6"/>
        <v>1.6095100078912461E-2</v>
      </c>
      <c r="E143" s="141">
        <f t="shared" si="8"/>
        <v>1.8546395431568774E-2</v>
      </c>
      <c r="F143" s="141">
        <f t="shared" si="7"/>
        <v>1.6095100078912461E-2</v>
      </c>
      <c r="G143" s="141">
        <v>5.0000000000001155E-3</v>
      </c>
      <c r="H143" s="528">
        <v>7.4999999999999997E-2</v>
      </c>
      <c r="I143" s="529">
        <v>7.6249999999999998E-2</v>
      </c>
      <c r="J143" s="144">
        <v>40.617641927754732</v>
      </c>
      <c r="K143" s="144">
        <v>40.539213975918244</v>
      </c>
      <c r="L143" s="143">
        <v>117.3970553964231</v>
      </c>
      <c r="M143" s="142">
        <f t="shared" si="9"/>
        <v>2.7406931709136551E-2</v>
      </c>
      <c r="N143" s="141">
        <f t="shared" si="10"/>
        <v>3.9671055552068957E-2</v>
      </c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</row>
    <row r="144" spans="1:219" s="135" customFormat="1" ht="15.75" customHeight="1">
      <c r="A144" s="145">
        <v>46174</v>
      </c>
      <c r="B144" s="145" t="s">
        <v>114</v>
      </c>
      <c r="C144" s="143">
        <v>115.51566096828468</v>
      </c>
      <c r="D144" s="141">
        <f t="shared" ca="1" si="6"/>
        <v>1.6613551632809198E-2</v>
      </c>
      <c r="E144" s="141">
        <f t="shared" si="8"/>
        <v>1.7620095576473149E-2</v>
      </c>
      <c r="F144" s="141">
        <f t="shared" si="7"/>
        <v>1.7107547806249901E-2</v>
      </c>
      <c r="G144" s="141">
        <v>4.9999999999998934E-3</v>
      </c>
      <c r="H144" s="528">
        <v>7.2499999999999995E-2</v>
      </c>
      <c r="I144" s="529">
        <v>7.2499999999999995E-2</v>
      </c>
      <c r="J144" s="144">
        <v>40.735283855509465</v>
      </c>
      <c r="K144" s="144">
        <v>40.656855903672977</v>
      </c>
      <c r="L144" s="143">
        <v>118.08467555548984</v>
      </c>
      <c r="M144" s="142">
        <f t="shared" si="9"/>
        <v>5.8572181111766763E-3</v>
      </c>
      <c r="N144" s="141">
        <f t="shared" si="10"/>
        <v>4.2175911028863755E-2</v>
      </c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</row>
    <row r="145" spans="1:219" s="135" customFormat="1" ht="15.75" customHeight="1">
      <c r="A145" s="145">
        <v>46266</v>
      </c>
      <c r="B145" s="145" t="s">
        <v>115</v>
      </c>
      <c r="C145" s="143">
        <v>111.29426948901889</v>
      </c>
      <c r="D145" s="141">
        <f t="shared" ca="1" si="6"/>
        <v>1.727836433228358E-2</v>
      </c>
      <c r="E145" s="141">
        <f t="shared" si="8"/>
        <v>1.7637538579764689E-2</v>
      </c>
      <c r="F145" s="141">
        <f t="shared" si="7"/>
        <v>1.8627887937499921E-2</v>
      </c>
      <c r="G145" s="141">
        <v>4.9999999999998934E-3</v>
      </c>
      <c r="H145" s="528">
        <v>7.2499999999999995E-2</v>
      </c>
      <c r="I145" s="529">
        <v>7.2499999999999995E-2</v>
      </c>
      <c r="J145" s="144">
        <v>40.852925783264197</v>
      </c>
      <c r="K145" s="144">
        <v>40.774497831427709</v>
      </c>
      <c r="L145" s="143">
        <v>118.74474353751634</v>
      </c>
      <c r="M145" s="142">
        <f t="shared" si="9"/>
        <v>5.5897852868835862E-3</v>
      </c>
      <c r="N145" s="141">
        <f t="shared" si="10"/>
        <v>4.3363386697048867E-2</v>
      </c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</row>
    <row r="146" spans="1:219" s="135" customFormat="1" ht="15.75" customHeight="1" thickBot="1">
      <c r="A146" s="140">
        <v>46357</v>
      </c>
      <c r="B146" s="140" t="s">
        <v>116</v>
      </c>
      <c r="C146" s="138">
        <v>119.35519716632076</v>
      </c>
      <c r="D146" s="136">
        <f t="shared" ca="1" si="6"/>
        <v>1.8028363289119165E-2</v>
      </c>
      <c r="E146" s="136">
        <f t="shared" si="8"/>
        <v>1.8028363289119165E-2</v>
      </c>
      <c r="F146" s="136">
        <f t="shared" si="7"/>
        <v>2.0150500624999568E-2</v>
      </c>
      <c r="G146" s="136">
        <v>4.9999999999996714E-3</v>
      </c>
      <c r="H146" s="530">
        <v>7.2499999999999995E-2</v>
      </c>
      <c r="I146" s="531">
        <v>7.2499999999999995E-2</v>
      </c>
      <c r="J146" s="139">
        <v>40.970567711018951</v>
      </c>
      <c r="K146" s="139">
        <v>40.892139759182442</v>
      </c>
      <c r="L146" s="138">
        <v>119.40760634250049</v>
      </c>
      <c r="M146" s="137">
        <f t="shared" si="9"/>
        <v>5.5822496662745191E-3</v>
      </c>
      <c r="N146" s="136">
        <f t="shared" si="10"/>
        <v>4.5002381369939615E-2</v>
      </c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</row>
    <row r="147" spans="1:219" s="135" customFormat="1" ht="15.75" customHeight="1" thickTop="1">
      <c r="A147" s="145">
        <v>46447</v>
      </c>
      <c r="B147" s="145" t="s">
        <v>122</v>
      </c>
      <c r="C147" s="143">
        <v>112.39614283020983</v>
      </c>
      <c r="D147" s="141">
        <f t="shared" ca="1" si="6"/>
        <v>2.2180650874999541E-2</v>
      </c>
      <c r="E147" s="141">
        <f t="shared" si="8"/>
        <v>1.9508583131940815E-2</v>
      </c>
      <c r="F147" s="141">
        <f t="shared" si="7"/>
        <v>2.2180650874999541E-2</v>
      </c>
      <c r="G147" s="141">
        <v>7.0000000000001172E-3</v>
      </c>
      <c r="H147" s="528">
        <v>7.2499999999999995E-2</v>
      </c>
      <c r="I147" s="529">
        <v>7.2499999999999995E-2</v>
      </c>
      <c r="J147" s="144">
        <v>41.170447935482059</v>
      </c>
      <c r="K147" s="144">
        <v>41.037194452506654</v>
      </c>
      <c r="L147" s="143">
        <v>122.68020245508086</v>
      </c>
      <c r="M147" s="142">
        <f t="shared" si="9"/>
        <v>2.7406931709136551E-2</v>
      </c>
      <c r="N147" s="141">
        <f t="shared" si="10"/>
        <v>4.5002381369939615E-2</v>
      </c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</row>
    <row r="148" spans="1:219" s="135" customFormat="1" ht="15.75" customHeight="1">
      <c r="A148" s="145">
        <v>46539</v>
      </c>
      <c r="B148" s="145" t="s">
        <v>123</v>
      </c>
      <c r="C148" s="143">
        <v>118.31285435763257</v>
      </c>
      <c r="D148" s="141">
        <f t="shared" ca="1" si="6"/>
        <v>2.3222819856394628E-2</v>
      </c>
      <c r="E148" s="141">
        <f t="shared" si="8"/>
        <v>2.1315723386677421E-2</v>
      </c>
      <c r="F148" s="141">
        <f t="shared" si="7"/>
        <v>2.4214841224999617E-2</v>
      </c>
      <c r="G148" s="141">
        <v>6.9999999999996732E-3</v>
      </c>
      <c r="H148" s="528">
        <v>7.0000000000000007E-2</v>
      </c>
      <c r="I148" s="529">
        <v>7.0000000000000007E-2</v>
      </c>
      <c r="J148" s="144">
        <v>41.370328159945167</v>
      </c>
      <c r="K148" s="144">
        <v>41.237074676969762</v>
      </c>
      <c r="L148" s="143">
        <v>123.39876715878357</v>
      </c>
      <c r="M148" s="142">
        <f t="shared" si="9"/>
        <v>5.8572181111766763E-3</v>
      </c>
      <c r="N148" s="141">
        <f t="shared" si="10"/>
        <v>4.5002381369939615E-2</v>
      </c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</row>
    <row r="149" spans="1:219" s="135" customFormat="1" ht="15.75" customHeight="1">
      <c r="A149" s="145">
        <v>46631</v>
      </c>
      <c r="B149" s="145" t="s">
        <v>124</v>
      </c>
      <c r="C149" s="143">
        <v>114.21608681773674</v>
      </c>
      <c r="D149" s="141">
        <f t="shared" ca="1" si="6"/>
        <v>2.4224255289594376E-2</v>
      </c>
      <c r="E149" s="141">
        <f t="shared" si="8"/>
        <v>2.3173888050488367E-2</v>
      </c>
      <c r="F149" s="141">
        <f t="shared" si="7"/>
        <v>2.6253079714999572E-2</v>
      </c>
      <c r="G149" s="141">
        <v>7.0000000000001172E-3</v>
      </c>
      <c r="H149" s="528">
        <v>7.0000000000000007E-2</v>
      </c>
      <c r="I149" s="529">
        <v>7.0000000000000007E-2</v>
      </c>
      <c r="J149" s="144">
        <v>41.570208384408275</v>
      </c>
      <c r="K149" s="144">
        <v>41.43695490143287</v>
      </c>
      <c r="L149" s="143">
        <v>124.08853977186735</v>
      </c>
      <c r="M149" s="142">
        <f t="shared" si="9"/>
        <v>5.5897852868838083E-3</v>
      </c>
      <c r="N149" s="141">
        <f t="shared" si="10"/>
        <v>4.5002381369939837E-2</v>
      </c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</row>
    <row r="150" spans="1:219" s="135" customFormat="1" ht="15.75" customHeight="1" thickBot="1">
      <c r="A150" s="140">
        <v>46722</v>
      </c>
      <c r="B150" s="140" t="s">
        <v>125</v>
      </c>
      <c r="C150" s="138">
        <v>122.73239715684696</v>
      </c>
      <c r="D150" s="136">
        <f t="shared" ca="1" si="6"/>
        <v>2.5289559865512512E-2</v>
      </c>
      <c r="E150" s="136">
        <f t="shared" si="8"/>
        <v>2.5289559865512512E-2</v>
      </c>
      <c r="F150" s="136">
        <f t="shared" si="7"/>
        <v>2.8295374400999718E-2</v>
      </c>
      <c r="G150" s="136">
        <v>6.9999999999998952E-3</v>
      </c>
      <c r="H150" s="530">
        <v>7.0000000000000007E-2</v>
      </c>
      <c r="I150" s="531">
        <v>7.0000000000000007E-2</v>
      </c>
      <c r="J150" s="139">
        <v>41.77008860887139</v>
      </c>
      <c r="K150" s="139">
        <v>41.636835125895978</v>
      </c>
      <c r="L150" s="138">
        <v>124.78123298159734</v>
      </c>
      <c r="M150" s="137">
        <f t="shared" si="9"/>
        <v>5.5822496662745191E-3</v>
      </c>
      <c r="N150" s="136">
        <f t="shared" si="10"/>
        <v>4.5002381369939837E-2</v>
      </c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</row>
    <row r="151" spans="1:219" ht="16" thickTop="1">
      <c r="A151" s="145">
        <v>46813</v>
      </c>
      <c r="B151" s="145" t="s">
        <v>126</v>
      </c>
      <c r="C151" s="143">
        <v>115.42722884341995</v>
      </c>
      <c r="D151" s="141">
        <f t="shared" ca="1" si="6"/>
        <v>2.6967882855099434E-2</v>
      </c>
      <c r="E151" s="141">
        <f t="shared" si="8"/>
        <v>2.6446404228162912E-2</v>
      </c>
      <c r="F151" s="141">
        <f t="shared" si="7"/>
        <v>2.6967882855099434E-2</v>
      </c>
      <c r="G151" s="141">
        <v>5.7000000000000384E-3</v>
      </c>
      <c r="H151" s="528">
        <v>7.0000000000000007E-2</v>
      </c>
      <c r="I151" s="529">
        <v>7.0000000000000007E-2</v>
      </c>
      <c r="J151" s="144">
        <v>41.973869399654525</v>
      </c>
      <c r="K151" s="144">
        <v>41.838015539132435</v>
      </c>
      <c r="L151" s="143">
        <v>128.20110371250584</v>
      </c>
      <c r="M151" s="142">
        <f t="shared" si="9"/>
        <v>2.7406931709136551E-2</v>
      </c>
      <c r="N151" s="141">
        <f t="shared" si="10"/>
        <v>4.5002381369939837E-2</v>
      </c>
    </row>
    <row r="152" spans="1:219">
      <c r="A152" s="145">
        <v>46905</v>
      </c>
      <c r="B152" s="145" t="s">
        <v>127</v>
      </c>
      <c r="C152" s="143">
        <v>121.34664499807413</v>
      </c>
      <c r="D152" s="141">
        <f t="shared" ca="1" si="6"/>
        <v>2.6287993652513331E-2</v>
      </c>
      <c r="E152" s="141">
        <f t="shared" si="8"/>
        <v>2.6798888373917862E-2</v>
      </c>
      <c r="F152" s="141">
        <f t="shared" si="7"/>
        <v>2.5642105052009923E-2</v>
      </c>
      <c r="G152" s="141">
        <v>5.7000000000000384E-3</v>
      </c>
      <c r="H152" s="528">
        <v>7.0000000000000007E-2</v>
      </c>
      <c r="I152" s="529">
        <v>7.0000000000000007E-2</v>
      </c>
      <c r="J152" s="144">
        <v>42.17765019043766</v>
      </c>
      <c r="K152" s="144">
        <v>42.04179632991557</v>
      </c>
      <c r="L152" s="143">
        <v>128.9520055390436</v>
      </c>
      <c r="M152" s="142">
        <f t="shared" si="9"/>
        <v>5.8572181111768984E-3</v>
      </c>
      <c r="N152" s="141">
        <f t="shared" si="10"/>
        <v>4.5002381369940059E-2</v>
      </c>
    </row>
    <row r="153" spans="1:219">
      <c r="A153" s="145">
        <v>46997</v>
      </c>
      <c r="B153" s="145" t="s">
        <v>128</v>
      </c>
      <c r="C153" s="143">
        <v>116.99359804619618</v>
      </c>
      <c r="D153" s="141">
        <f t="shared" ca="1" si="6"/>
        <v>2.5635676534235818E-2</v>
      </c>
      <c r="E153" s="141">
        <f t="shared" si="8"/>
        <v>2.6319420333324572E-2</v>
      </c>
      <c r="F153" s="141">
        <f t="shared" si="7"/>
        <v>2.4318038779351125E-2</v>
      </c>
      <c r="G153" s="141">
        <v>5.7000000000000384E-3</v>
      </c>
      <c r="H153" s="528">
        <v>7.0000000000000007E-2</v>
      </c>
      <c r="I153" s="529">
        <v>7.0000000000000007E-2</v>
      </c>
      <c r="J153" s="144">
        <v>42.381430981220795</v>
      </c>
      <c r="K153" s="144">
        <v>42.245577120698705</v>
      </c>
      <c r="L153" s="143">
        <v>129.67281956231989</v>
      </c>
      <c r="M153" s="142">
        <f t="shared" si="9"/>
        <v>5.5897852868835862E-3</v>
      </c>
      <c r="N153" s="141">
        <f t="shared" si="10"/>
        <v>4.5002381369940059E-2</v>
      </c>
    </row>
    <row r="154" spans="1:219" ht="16" thickBot="1">
      <c r="A154" s="140">
        <v>47088</v>
      </c>
      <c r="B154" s="140" t="s">
        <v>129</v>
      </c>
      <c r="C154" s="138">
        <v>125.55471231180448</v>
      </c>
      <c r="D154" s="136">
        <f t="shared" ca="1" si="6"/>
        <v>2.4942834247138279E-2</v>
      </c>
      <c r="E154" s="136">
        <f t="shared" si="8"/>
        <v>2.4942834247138279E-2</v>
      </c>
      <c r="F154" s="136">
        <f t="shared" si="7"/>
        <v>2.2995681827600256E-2</v>
      </c>
      <c r="G154" s="136">
        <v>5.7000000000000384E-3</v>
      </c>
      <c r="H154" s="530">
        <v>7.0000000000000007E-2</v>
      </c>
      <c r="I154" s="531">
        <v>7.0000000000000007E-2</v>
      </c>
      <c r="J154" s="139">
        <v>42.585211772003895</v>
      </c>
      <c r="K154" s="139">
        <v>42.44935791148184</v>
      </c>
      <c r="L154" s="138">
        <v>130.39668561604654</v>
      </c>
      <c r="M154" s="137">
        <f t="shared" si="9"/>
        <v>5.5822496662747412E-3</v>
      </c>
      <c r="N154" s="136">
        <f t="shared" si="10"/>
        <v>4.5002381369940059E-2</v>
      </c>
    </row>
    <row r="155" spans="1:219" ht="16" thickTop="1">
      <c r="A155" s="224"/>
      <c r="B155" s="224"/>
      <c r="C155" s="222"/>
      <c r="D155" s="221"/>
      <c r="E155" s="221"/>
      <c r="F155" s="221"/>
      <c r="G155" s="221"/>
      <c r="H155" s="467"/>
      <c r="I155" s="466"/>
      <c r="J155" s="465"/>
      <c r="K155" s="465"/>
      <c r="L155" s="222"/>
      <c r="M155" s="227"/>
      <c r="N155" s="221"/>
      <c r="O155" s="11"/>
      <c r="P155" s="11"/>
      <c r="Q155" s="11"/>
    </row>
    <row r="156" spans="1:219">
      <c r="A156" s="224"/>
      <c r="B156" s="224"/>
      <c r="C156" s="222"/>
      <c r="D156" s="221"/>
      <c r="E156" s="221"/>
      <c r="F156" s="221"/>
      <c r="G156" s="221"/>
      <c r="H156" s="467"/>
      <c r="I156" s="466"/>
      <c r="J156" s="465"/>
      <c r="K156" s="465"/>
      <c r="L156" s="222"/>
      <c r="M156" s="227"/>
      <c r="N156" s="221"/>
      <c r="O156" s="11"/>
      <c r="P156" s="11"/>
      <c r="Q156" s="11"/>
    </row>
    <row r="157" spans="1:219">
      <c r="A157" s="134" t="s">
        <v>88</v>
      </c>
      <c r="B157" s="223"/>
      <c r="C157" s="11"/>
      <c r="D157" s="11"/>
      <c r="E157" s="11"/>
      <c r="F157" s="11"/>
      <c r="G157" s="11"/>
      <c r="H157" s="11"/>
      <c r="I157" s="464"/>
      <c r="J157" s="462"/>
      <c r="K157" s="461"/>
      <c r="L157" s="460"/>
      <c r="M157" s="11"/>
      <c r="N157" s="11"/>
      <c r="O157" s="11"/>
      <c r="P157" s="11"/>
      <c r="Q157" s="11"/>
    </row>
    <row r="158" spans="1:219">
      <c r="A158" s="223"/>
      <c r="B158" s="223"/>
      <c r="C158" s="11"/>
      <c r="D158" s="11"/>
      <c r="E158" s="11"/>
      <c r="F158" s="11"/>
      <c r="G158" s="11"/>
      <c r="H158" s="11"/>
      <c r="I158" s="11"/>
      <c r="J158" s="462"/>
      <c r="K158" s="461"/>
      <c r="L158" s="460"/>
      <c r="M158" s="11"/>
      <c r="N158" s="11"/>
      <c r="O158" s="11"/>
      <c r="P158" s="11"/>
      <c r="Q158" s="11"/>
    </row>
    <row r="159" spans="1:219">
      <c r="A159" s="463"/>
      <c r="B159" s="223"/>
      <c r="C159" s="460"/>
      <c r="D159" s="11"/>
      <c r="E159" s="11"/>
      <c r="F159" s="11"/>
      <c r="G159" s="11"/>
      <c r="H159" s="462"/>
      <c r="I159" s="11"/>
      <c r="J159" s="462"/>
      <c r="K159" s="461"/>
      <c r="L159" s="460"/>
      <c r="M159" s="11"/>
      <c r="N159" s="11"/>
      <c r="O159" s="11"/>
      <c r="P159" s="11"/>
      <c r="Q159" s="11"/>
    </row>
    <row r="160" spans="1:219">
      <c r="A160" s="463"/>
      <c r="B160" s="223"/>
      <c r="C160" s="460"/>
      <c r="D160" s="11"/>
      <c r="E160" s="11"/>
      <c r="F160" s="11"/>
      <c r="G160" s="11"/>
      <c r="H160" s="462"/>
      <c r="I160" s="11"/>
      <c r="J160" s="462"/>
      <c r="K160" s="461"/>
      <c r="L160" s="460"/>
      <c r="M160" s="11"/>
      <c r="N160" s="11"/>
      <c r="O160" s="11"/>
      <c r="P160" s="11"/>
      <c r="Q160" s="11"/>
    </row>
    <row r="161" spans="1:17">
      <c r="A161" s="463"/>
      <c r="B161" s="223"/>
      <c r="C161" s="460"/>
      <c r="D161" s="11"/>
      <c r="E161" s="11"/>
      <c r="F161" s="11"/>
      <c r="G161" s="11"/>
      <c r="H161" s="462"/>
      <c r="I161" s="11"/>
      <c r="J161" s="462"/>
      <c r="K161" s="461"/>
      <c r="L161" s="460"/>
      <c r="M161" s="11"/>
      <c r="N161" s="11"/>
      <c r="O161" s="11"/>
      <c r="P161" s="11"/>
      <c r="Q161" s="11"/>
    </row>
  </sheetData>
  <mergeCells count="4">
    <mergeCell ref="L1:N1"/>
    <mergeCell ref="C1:G1"/>
    <mergeCell ref="H1:I1"/>
    <mergeCell ref="J1:K1"/>
  </mergeCells>
  <printOptions horizontalCentered="1" verticalCentered="1"/>
  <pageMargins left="0" right="0" top="0" bottom="0" header="0" footer="0"/>
  <pageSetup paperSize="9" scale="46" orientation="landscape" r:id="rId1"/>
  <headerFooter alignWithMargins="0">
    <oddFooter>&amp;L&amp;1#&amp;"Calibri"&amp;9&amp;K000000Corporativo | 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C4559-D8AC-456E-B273-3959BD2F596E}">
  <sheetPr>
    <tabColor rgb="FF00B050"/>
    <pageSetUpPr fitToPage="1"/>
  </sheetPr>
  <dimension ref="A1:AG106"/>
  <sheetViews>
    <sheetView showGridLines="0" zoomScale="70" zoomScaleNormal="70" zoomScaleSheetLayoutView="55" workbookViewId="0">
      <pane xSplit="2" ySplit="2" topLeftCell="C3" activePane="bottomRight" state="frozen"/>
      <selection activeCell="AC17" sqref="AC17"/>
      <selection pane="topRight" activeCell="AC17" sqref="AC17"/>
      <selection pane="bottomLeft" activeCell="AC17" sqref="AC17"/>
      <selection pane="bottomRight" activeCell="AC17" sqref="AC17"/>
    </sheetView>
  </sheetViews>
  <sheetFormatPr defaultColWidth="9.1796875" defaultRowHeight="14.5"/>
  <cols>
    <col min="1" max="1" width="10.54296875" style="365" customWidth="1"/>
    <col min="2" max="2" width="13.54296875" style="363" customWidth="1"/>
    <col min="3" max="3" width="8" style="364" customWidth="1"/>
    <col min="4" max="6" width="8" style="363" customWidth="1"/>
    <col min="7" max="7" width="10.7265625" style="363" bestFit="1" customWidth="1"/>
    <col min="8" max="8" width="8.81640625" style="362" customWidth="1"/>
    <col min="9" max="9" width="11.1796875" style="363" bestFit="1" customWidth="1"/>
    <col min="10" max="10" width="8" style="362" customWidth="1"/>
    <col min="11" max="15" width="8" style="363" customWidth="1"/>
    <col min="16" max="16" width="8" style="364" customWidth="1"/>
    <col min="17" max="18" width="8" style="363" customWidth="1"/>
    <col min="19" max="19" width="8" style="364" customWidth="1"/>
    <col min="20" max="21" width="8" style="363" customWidth="1"/>
    <col min="22" max="22" width="8" style="364" customWidth="1"/>
    <col min="23" max="24" width="8" style="363" customWidth="1"/>
    <col min="25" max="25" width="8" style="364" customWidth="1"/>
    <col min="26" max="27" width="8" style="363" customWidth="1"/>
    <col min="28" max="31" width="14.1796875" style="362" customWidth="1"/>
    <col min="32" max="33" width="16.54296875" style="362" customWidth="1"/>
    <col min="34" max="16384" width="9.1796875" style="361"/>
  </cols>
  <sheetData>
    <row r="1" spans="1:33" s="455" customFormat="1" ht="30" customHeight="1" thickTop="1">
      <c r="A1" s="459"/>
      <c r="B1" s="458"/>
      <c r="C1" s="546" t="s">
        <v>0</v>
      </c>
      <c r="D1" s="547"/>
      <c r="E1" s="547"/>
      <c r="F1" s="548"/>
      <c r="G1" s="451" t="s">
        <v>265</v>
      </c>
      <c r="H1" s="551" t="s">
        <v>264</v>
      </c>
      <c r="I1" s="552"/>
      <c r="J1" s="546" t="s">
        <v>263</v>
      </c>
      <c r="K1" s="548"/>
      <c r="L1" s="546" t="s">
        <v>262</v>
      </c>
      <c r="M1" s="548"/>
      <c r="N1" s="546" t="s">
        <v>261</v>
      </c>
      <c r="O1" s="548"/>
      <c r="P1" s="546" t="s">
        <v>235</v>
      </c>
      <c r="Q1" s="547"/>
      <c r="R1" s="548"/>
      <c r="S1" s="546" t="s">
        <v>233</v>
      </c>
      <c r="T1" s="547"/>
      <c r="U1" s="548"/>
      <c r="V1" s="546" t="s">
        <v>260</v>
      </c>
      <c r="W1" s="547"/>
      <c r="X1" s="548"/>
      <c r="Y1" s="546" t="s">
        <v>259</v>
      </c>
      <c r="Z1" s="547"/>
      <c r="AA1" s="548"/>
      <c r="AB1" s="549" t="s">
        <v>258</v>
      </c>
      <c r="AC1" s="550"/>
      <c r="AD1" s="549" t="s">
        <v>257</v>
      </c>
      <c r="AE1" s="550"/>
      <c r="AF1" s="457" t="s">
        <v>256</v>
      </c>
      <c r="AG1" s="456" t="s">
        <v>255</v>
      </c>
    </row>
    <row r="2" spans="1:33" s="450" customFormat="1" thickBot="1">
      <c r="A2" s="454"/>
      <c r="B2" s="453"/>
      <c r="C2" s="451" t="s">
        <v>3</v>
      </c>
      <c r="D2" s="452" t="s">
        <v>254</v>
      </c>
      <c r="E2" s="452" t="s">
        <v>5</v>
      </c>
      <c r="F2" s="452" t="s">
        <v>6</v>
      </c>
      <c r="G2" s="452" t="s">
        <v>11</v>
      </c>
      <c r="H2" s="451" t="s">
        <v>8</v>
      </c>
      <c r="I2" s="451" t="s">
        <v>9</v>
      </c>
      <c r="J2" s="451" t="s">
        <v>8</v>
      </c>
      <c r="K2" s="451" t="s">
        <v>9</v>
      </c>
      <c r="L2" s="451" t="s">
        <v>8</v>
      </c>
      <c r="M2" s="451" t="s">
        <v>9</v>
      </c>
      <c r="N2" s="451" t="s">
        <v>8</v>
      </c>
      <c r="O2" s="451" t="s">
        <v>9</v>
      </c>
      <c r="P2" s="451" t="s">
        <v>3</v>
      </c>
      <c r="Q2" s="451" t="s">
        <v>11</v>
      </c>
      <c r="R2" s="451" t="s">
        <v>6</v>
      </c>
      <c r="S2" s="451" t="s">
        <v>3</v>
      </c>
      <c r="T2" s="451" t="s">
        <v>11</v>
      </c>
      <c r="U2" s="451" t="s">
        <v>6</v>
      </c>
      <c r="V2" s="451" t="s">
        <v>3</v>
      </c>
      <c r="W2" s="451" t="s">
        <v>11</v>
      </c>
      <c r="X2" s="451" t="s">
        <v>6</v>
      </c>
      <c r="Y2" s="451" t="s">
        <v>3</v>
      </c>
      <c r="Z2" s="451" t="s">
        <v>253</v>
      </c>
      <c r="AA2" s="451" t="s">
        <v>6</v>
      </c>
      <c r="AB2" s="451" t="s">
        <v>252</v>
      </c>
      <c r="AC2" s="451" t="s">
        <v>251</v>
      </c>
      <c r="AD2" s="451" t="s">
        <v>252</v>
      </c>
      <c r="AE2" s="451" t="s">
        <v>251</v>
      </c>
      <c r="AF2" s="451" t="s">
        <v>251</v>
      </c>
      <c r="AG2" s="451" t="s">
        <v>251</v>
      </c>
    </row>
    <row r="3" spans="1:33" s="427" customFormat="1" ht="15.75" customHeight="1" thickTop="1">
      <c r="A3" s="425">
        <v>37681</v>
      </c>
      <c r="B3" s="424" t="s">
        <v>16</v>
      </c>
      <c r="C3" s="423">
        <v>113.57640000000001</v>
      </c>
      <c r="D3" s="422">
        <v>2.2360703812316585E-2</v>
      </c>
      <c r="E3" s="422">
        <v>3.2384866217000985E-2</v>
      </c>
      <c r="F3" s="422">
        <v>2.2360703812316585E-2</v>
      </c>
      <c r="G3" s="449">
        <v>-3.5092757579144873E-3</v>
      </c>
      <c r="H3" s="448">
        <v>0.26500000000000001</v>
      </c>
      <c r="I3" s="444">
        <v>0.26166666666666666</v>
      </c>
      <c r="J3" s="409">
        <v>3.3525</v>
      </c>
      <c r="K3" s="446">
        <v>3.4953361628709465</v>
      </c>
      <c r="L3" s="445">
        <v>3.65925375</v>
      </c>
      <c r="M3" s="445">
        <v>3.7854490643892351</v>
      </c>
      <c r="N3" s="445">
        <v>5.3060017500000001</v>
      </c>
      <c r="O3" s="445">
        <v>5.5941690174695209</v>
      </c>
      <c r="P3" s="413">
        <v>2144.4899999999998</v>
      </c>
      <c r="Q3" s="412">
        <v>5.1333967388639934E-2</v>
      </c>
      <c r="R3" s="417">
        <v>0.16573077989356436</v>
      </c>
      <c r="S3" s="413">
        <v>287.85500000000002</v>
      </c>
      <c r="T3" s="412">
        <v>6.2717126855615479E-2</v>
      </c>
      <c r="U3" s="417">
        <v>0.32483569285148839</v>
      </c>
      <c r="V3" s="413">
        <v>316.76299999999998</v>
      </c>
      <c r="W3" s="447">
        <v>7.0691467606785796E-2</v>
      </c>
      <c r="X3" s="417">
        <v>0.43216971023207651</v>
      </c>
      <c r="Y3" s="413">
        <v>183.9</v>
      </c>
      <c r="Z3" s="447">
        <v>0.01</v>
      </c>
      <c r="AA3" s="417">
        <v>4.2000000000000003E-2</v>
      </c>
      <c r="AB3" s="410">
        <v>397242</v>
      </c>
      <c r="AC3" s="410">
        <v>1543733</v>
      </c>
      <c r="AD3" s="410">
        <v>257432</v>
      </c>
      <c r="AE3" s="410">
        <v>963055</v>
      </c>
      <c r="AF3" s="409">
        <v>11</v>
      </c>
      <c r="AG3" s="409" t="s">
        <v>272</v>
      </c>
    </row>
    <row r="4" spans="1:33" s="427" customFormat="1" ht="15.75" customHeight="1">
      <c r="A4" s="425">
        <v>37773</v>
      </c>
      <c r="B4" s="424" t="s">
        <v>17</v>
      </c>
      <c r="C4" s="423">
        <v>116.3134</v>
      </c>
      <c r="D4" s="422">
        <v>1.7444706510613583E-2</v>
      </c>
      <c r="E4" s="422">
        <v>3.0032232966544337E-2</v>
      </c>
      <c r="F4" s="422">
        <v>1.2803875767799955E-2</v>
      </c>
      <c r="G4" s="422">
        <v>-8.1771427817257658E-3</v>
      </c>
      <c r="H4" s="431">
        <v>0.26</v>
      </c>
      <c r="I4" s="444">
        <v>0.26333333333333331</v>
      </c>
      <c r="J4" s="409">
        <v>2.8439999999999999</v>
      </c>
      <c r="K4" s="446">
        <v>2.9813329725829725</v>
      </c>
      <c r="L4" s="445">
        <v>3.2740127999999999</v>
      </c>
      <c r="M4" s="445">
        <v>3.4265453631553635</v>
      </c>
      <c r="N4" s="445">
        <v>4.7056823999999997</v>
      </c>
      <c r="O4" s="445">
        <v>4.8590758564814811</v>
      </c>
      <c r="P4" s="413">
        <v>2175.23</v>
      </c>
      <c r="Q4" s="412">
        <v>1.4334410512522933E-2</v>
      </c>
      <c r="R4" s="417">
        <v>0.16570561944673698</v>
      </c>
      <c r="S4" s="413">
        <v>286.84300000000002</v>
      </c>
      <c r="T4" s="447">
        <v>-3.5156589255006532E-3</v>
      </c>
      <c r="U4" s="417">
        <v>0.28233521690926655</v>
      </c>
      <c r="V4" s="413">
        <v>310.47000000000003</v>
      </c>
      <c r="W4" s="447">
        <v>-1.9866587953769721E-2</v>
      </c>
      <c r="X4" s="417">
        <v>0.35403764631997636</v>
      </c>
      <c r="Y4" s="413">
        <v>183.1</v>
      </c>
      <c r="Z4" s="447">
        <v>-2E-3</v>
      </c>
      <c r="AA4" s="417">
        <v>7.0000000000000001E-3</v>
      </c>
      <c r="AB4" s="410">
        <v>418987</v>
      </c>
      <c r="AC4" s="410">
        <v>1595357</v>
      </c>
      <c r="AD4" s="410">
        <v>260277</v>
      </c>
      <c r="AE4" s="410">
        <v>997536</v>
      </c>
      <c r="AF4" s="409">
        <v>12</v>
      </c>
      <c r="AG4" s="409" t="s">
        <v>272</v>
      </c>
    </row>
    <row r="5" spans="1:33" s="427" customFormat="1" ht="15.75" customHeight="1">
      <c r="A5" s="425">
        <v>37865</v>
      </c>
      <c r="B5" s="424" t="s">
        <v>18</v>
      </c>
      <c r="C5" s="423">
        <v>120.2491</v>
      </c>
      <c r="D5" s="422">
        <v>1.4433049931340758E-2</v>
      </c>
      <c r="E5" s="422">
        <v>2.1979474078315686E-2</v>
      </c>
      <c r="F5" s="422">
        <v>8.6764205512077641E-3</v>
      </c>
      <c r="G5" s="422">
        <v>8.641477806739406E-3</v>
      </c>
      <c r="H5" s="431">
        <v>0.2</v>
      </c>
      <c r="I5" s="444">
        <v>0.22166666666666668</v>
      </c>
      <c r="J5" s="409">
        <v>2.9</v>
      </c>
      <c r="K5" s="446">
        <v>2.9339110640567161</v>
      </c>
      <c r="L5" s="445">
        <v>3.3805299999999998</v>
      </c>
      <c r="M5" s="445">
        <v>3.312678982426438</v>
      </c>
      <c r="N5" s="445">
        <v>4.8192200000000005</v>
      </c>
      <c r="O5" s="445">
        <v>4.7434496113314308</v>
      </c>
      <c r="P5" s="413">
        <v>2204.0500000000002</v>
      </c>
      <c r="Q5" s="412">
        <v>1.324917365060263E-2</v>
      </c>
      <c r="R5" s="417">
        <v>0.15143298958300688</v>
      </c>
      <c r="S5" s="413">
        <v>290.12700000000001</v>
      </c>
      <c r="T5" s="447">
        <v>1.1448771627684762E-2</v>
      </c>
      <c r="U5" s="417">
        <v>0.21421008357641783</v>
      </c>
      <c r="V5" s="413">
        <v>313.51100000000002</v>
      </c>
      <c r="W5" s="447">
        <v>9.7948271974748202E-3</v>
      </c>
      <c r="X5" s="417">
        <v>0.2477801436787328</v>
      </c>
      <c r="Y5" s="413">
        <v>185.1</v>
      </c>
      <c r="Z5" s="447">
        <v>7.0000000000000001E-3</v>
      </c>
      <c r="AA5" s="417">
        <v>0.03</v>
      </c>
      <c r="AB5" s="410">
        <v>439350</v>
      </c>
      <c r="AC5" s="410">
        <v>1654912</v>
      </c>
      <c r="AD5" s="410">
        <v>267445</v>
      </c>
      <c r="AE5" s="410">
        <v>1031326</v>
      </c>
      <c r="AF5" s="409">
        <v>12</v>
      </c>
      <c r="AG5" s="409" t="s">
        <v>272</v>
      </c>
    </row>
    <row r="6" spans="1:33" s="434" customFormat="1" ht="15.75" customHeight="1">
      <c r="A6" s="407">
        <v>37956</v>
      </c>
      <c r="B6" s="406" t="s">
        <v>19</v>
      </c>
      <c r="C6" s="405">
        <v>119.94450000000001</v>
      </c>
      <c r="D6" s="404">
        <v>1.1467490643223943E-2</v>
      </c>
      <c r="E6" s="404">
        <v>1.1467490643223943E-2</v>
      </c>
      <c r="F6" s="404">
        <v>9.1722760559214134E-3</v>
      </c>
      <c r="G6" s="404">
        <v>1.0187646961401509E-2</v>
      </c>
      <c r="H6" s="443">
        <v>0.16500000000000001</v>
      </c>
      <c r="I6" s="442">
        <v>0.17666666666666667</v>
      </c>
      <c r="J6" s="435">
        <v>2.8914999999999997</v>
      </c>
      <c r="K6" s="441">
        <v>2.8976627536231887</v>
      </c>
      <c r="L6" s="440">
        <v>3.6418442499999997</v>
      </c>
      <c r="M6" s="440">
        <v>3.4949676359033823</v>
      </c>
      <c r="N6" s="440">
        <v>5.1636406999999993</v>
      </c>
      <c r="O6" s="440">
        <v>5.0261892236763286</v>
      </c>
      <c r="P6" s="438">
        <v>2229.4899999999998</v>
      </c>
      <c r="Q6" s="437">
        <v>1.1542387876862792E-2</v>
      </c>
      <c r="R6" s="439">
        <v>9.3005128004000279E-2</v>
      </c>
      <c r="S6" s="438">
        <v>294.45499999999998</v>
      </c>
      <c r="T6" s="437">
        <v>1.4917605048823335E-2</v>
      </c>
      <c r="U6" s="439">
        <v>8.7083328718522215E-2</v>
      </c>
      <c r="V6" s="438">
        <v>318.47500000000002</v>
      </c>
      <c r="W6" s="437">
        <v>1.5833575217456541E-2</v>
      </c>
      <c r="X6" s="436">
        <v>7.6478203407819745E-2</v>
      </c>
      <c r="Y6" s="438">
        <v>185.5</v>
      </c>
      <c r="Z6" s="437">
        <v>4.0000000000000001E-3</v>
      </c>
      <c r="AA6" s="436">
        <v>1.4999999999999999E-2</v>
      </c>
      <c r="AB6" s="433">
        <v>462372</v>
      </c>
      <c r="AC6" s="433">
        <v>1717951</v>
      </c>
      <c r="AD6" s="433">
        <v>277306</v>
      </c>
      <c r="AE6" s="433">
        <v>1062460</v>
      </c>
      <c r="AF6" s="435">
        <v>11</v>
      </c>
      <c r="AG6" s="435" t="s">
        <v>272</v>
      </c>
    </row>
    <row r="7" spans="1:33" s="427" customFormat="1" ht="15.75" customHeight="1">
      <c r="A7" s="425">
        <v>38047</v>
      </c>
      <c r="B7" s="424" t="s">
        <v>20</v>
      </c>
      <c r="C7" s="423">
        <v>117.98099999999999</v>
      </c>
      <c r="D7" s="422">
        <v>3.8780943928492073E-2</v>
      </c>
      <c r="E7" s="422">
        <v>1.1572182182925994E-2</v>
      </c>
      <c r="F7" s="422">
        <v>3.8780943928492073E-2</v>
      </c>
      <c r="G7" s="422">
        <v>1.474866307709477E-2</v>
      </c>
      <c r="H7" s="431">
        <v>0.16250000000000001</v>
      </c>
      <c r="I7" s="444">
        <v>0.16416666666666668</v>
      </c>
      <c r="J7" s="409">
        <v>2.8952999999999998</v>
      </c>
      <c r="K7" s="446">
        <v>2.8957949209486169</v>
      </c>
      <c r="L7" s="445">
        <v>3.5658514799999996</v>
      </c>
      <c r="M7" s="445">
        <v>3.5991835072470355</v>
      </c>
      <c r="N7" s="445">
        <v>5.3453028599999994</v>
      </c>
      <c r="O7" s="445">
        <v>5.3461200565579707</v>
      </c>
      <c r="P7" s="413">
        <v>2270.75</v>
      </c>
      <c r="Q7" s="412">
        <v>1.8506474574902843E-2</v>
      </c>
      <c r="R7" s="417">
        <v>5.8876469463602144E-2</v>
      </c>
      <c r="S7" s="413">
        <v>302.48399999999998</v>
      </c>
      <c r="T7" s="447">
        <v>2.7267324378937419E-2</v>
      </c>
      <c r="U7" s="417">
        <v>5.0820725712598325E-2</v>
      </c>
      <c r="V7" s="413">
        <v>328.44099999999997</v>
      </c>
      <c r="W7" s="447">
        <v>3.1292880131878364E-2</v>
      </c>
      <c r="X7" s="417">
        <v>3.686667950486644E-2</v>
      </c>
      <c r="Y7" s="413">
        <v>187.1</v>
      </c>
      <c r="Z7" s="447">
        <v>8.6253369272237812E-3</v>
      </c>
      <c r="AA7" s="417">
        <v>1.7400761283306032E-2</v>
      </c>
      <c r="AB7" s="410">
        <v>444783</v>
      </c>
      <c r="AC7" s="410">
        <v>1765492</v>
      </c>
      <c r="AD7" s="410">
        <v>274159</v>
      </c>
      <c r="AE7" s="410">
        <v>1079187</v>
      </c>
      <c r="AF7" s="409">
        <v>10</v>
      </c>
      <c r="AG7" s="409" t="s">
        <v>272</v>
      </c>
    </row>
    <row r="8" spans="1:33" s="427" customFormat="1" ht="15.75" customHeight="1">
      <c r="A8" s="425">
        <v>38139</v>
      </c>
      <c r="B8" s="424" t="s">
        <v>21</v>
      </c>
      <c r="C8" s="423">
        <v>123.6507</v>
      </c>
      <c r="D8" s="422">
        <v>5.1076211297760965E-2</v>
      </c>
      <c r="E8" s="422">
        <v>2.4257057949480076E-2</v>
      </c>
      <c r="F8" s="422">
        <v>6.308215562437347E-2</v>
      </c>
      <c r="G8" s="422">
        <v>2.6894000103744542E-2</v>
      </c>
      <c r="H8" s="431">
        <v>0.16</v>
      </c>
      <c r="I8" s="444">
        <v>0.16</v>
      </c>
      <c r="J8" s="409">
        <v>3.085</v>
      </c>
      <c r="K8" s="446">
        <v>3.0464145021645024</v>
      </c>
      <c r="L8" s="445">
        <v>3.7637</v>
      </c>
      <c r="M8" s="445">
        <v>3.6966209040764793</v>
      </c>
      <c r="N8" s="445">
        <v>5.6159340000000002</v>
      </c>
      <c r="O8" s="445">
        <v>5.5155334561688312</v>
      </c>
      <c r="P8" s="413">
        <v>2307.0300000000002</v>
      </c>
      <c r="Q8" s="412">
        <v>1.5977100077067208E-2</v>
      </c>
      <c r="R8" s="417">
        <v>6.0591293794219458E-2</v>
      </c>
      <c r="S8" s="413">
        <v>314.41899999999998</v>
      </c>
      <c r="T8" s="412">
        <v>3.9456632416921211E-2</v>
      </c>
      <c r="U8" s="417">
        <v>9.613621388703919E-2</v>
      </c>
      <c r="V8" s="413">
        <v>344.81599999999997</v>
      </c>
      <c r="W8" s="412">
        <v>4.9856747482805108E-2</v>
      </c>
      <c r="X8" s="411">
        <v>0.11062582536154841</v>
      </c>
      <c r="Y8" s="413">
        <v>188.9</v>
      </c>
      <c r="Z8" s="412">
        <v>9.6205237840727431E-3</v>
      </c>
      <c r="AA8" s="411">
        <v>3.1676679410158393E-2</v>
      </c>
      <c r="AB8" s="410">
        <v>481795</v>
      </c>
      <c r="AC8" s="410">
        <v>1828300</v>
      </c>
      <c r="AD8" s="410">
        <v>284833</v>
      </c>
      <c r="AE8" s="410">
        <v>1103743</v>
      </c>
      <c r="AF8" s="409">
        <v>9.75</v>
      </c>
      <c r="AG8" s="409" t="s">
        <v>272</v>
      </c>
    </row>
    <row r="9" spans="1:33" s="427" customFormat="1" ht="15.75" customHeight="1">
      <c r="A9" s="425">
        <v>38231</v>
      </c>
      <c r="B9" s="424" t="s">
        <v>22</v>
      </c>
      <c r="C9" s="423">
        <v>128.136</v>
      </c>
      <c r="D9" s="422">
        <v>5.6060037887821101E-2</v>
      </c>
      <c r="E9" s="422">
        <v>3.9822351061062022E-2</v>
      </c>
      <c r="F9" s="422">
        <v>6.558801687497029E-2</v>
      </c>
      <c r="G9" s="422">
        <v>1.2856377058853452E-2</v>
      </c>
      <c r="H9" s="431">
        <v>0.16250000000000001</v>
      </c>
      <c r="I9" s="444">
        <v>0.16083333333333333</v>
      </c>
      <c r="J9" s="409">
        <v>2.8608000000000002</v>
      </c>
      <c r="K9" s="446">
        <v>2.9767106060606063</v>
      </c>
      <c r="L9" s="445">
        <v>3.5576908800000004</v>
      </c>
      <c r="M9" s="445">
        <v>3.6353574394949502</v>
      </c>
      <c r="N9" s="445">
        <v>5.1837696000000015</v>
      </c>
      <c r="O9" s="445">
        <v>5.3921128155050511</v>
      </c>
      <c r="P9" s="413">
        <v>2351.8200000000002</v>
      </c>
      <c r="Q9" s="412">
        <v>1.941457198215879E-2</v>
      </c>
      <c r="R9" s="417">
        <v>6.7044758512737834E-2</v>
      </c>
      <c r="S9" s="413">
        <v>324.65100000000001</v>
      </c>
      <c r="T9" s="412">
        <v>3.2542562631393324E-2</v>
      </c>
      <c r="U9" s="417">
        <v>0.11899616374897892</v>
      </c>
      <c r="V9" s="413">
        <v>358.42700000000002</v>
      </c>
      <c r="W9" s="412">
        <v>3.9473226300403841E-2</v>
      </c>
      <c r="X9" s="411">
        <v>0.14326770033587333</v>
      </c>
      <c r="Y9" s="413">
        <v>189.8</v>
      </c>
      <c r="Z9" s="412">
        <v>4.7644256220222836E-3</v>
      </c>
      <c r="AA9" s="411">
        <v>2.5391680172879516E-2</v>
      </c>
      <c r="AB9" s="410">
        <v>505252</v>
      </c>
      <c r="AC9" s="410">
        <v>1894202</v>
      </c>
      <c r="AD9" s="410">
        <v>301881</v>
      </c>
      <c r="AE9" s="410">
        <v>1138179</v>
      </c>
      <c r="AF9" s="409">
        <v>9.75</v>
      </c>
      <c r="AG9" s="409" t="s">
        <v>272</v>
      </c>
    </row>
    <row r="10" spans="1:33" s="434" customFormat="1" ht="15.75" customHeight="1">
      <c r="A10" s="407">
        <v>38322</v>
      </c>
      <c r="B10" s="406" t="s">
        <v>23</v>
      </c>
      <c r="C10" s="405">
        <v>127.39230000000001</v>
      </c>
      <c r="D10" s="404">
        <v>5.7599566374817668E-2</v>
      </c>
      <c r="E10" s="404">
        <v>5.7599566374817668E-2</v>
      </c>
      <c r="F10" s="404">
        <v>6.2093718344734539E-2</v>
      </c>
      <c r="G10" s="404">
        <v>7.8920490476166449E-3</v>
      </c>
      <c r="H10" s="443">
        <v>0.17749999999999999</v>
      </c>
      <c r="I10" s="442">
        <v>0.17249999999999999</v>
      </c>
      <c r="J10" s="435">
        <v>2.6560000000000001</v>
      </c>
      <c r="K10" s="441">
        <v>2.7855773166447082</v>
      </c>
      <c r="L10" s="440">
        <v>3.5999424000000002</v>
      </c>
      <c r="M10" s="440">
        <v>3.6798404878648814</v>
      </c>
      <c r="N10" s="440">
        <v>5.0947392000000011</v>
      </c>
      <c r="O10" s="440">
        <v>5.2600984995974249</v>
      </c>
      <c r="P10" s="438">
        <v>2398.92</v>
      </c>
      <c r="Q10" s="437">
        <v>2.0027042885935042E-2</v>
      </c>
      <c r="R10" s="439">
        <v>7.5994958488264208E-2</v>
      </c>
      <c r="S10" s="438">
        <v>331.005</v>
      </c>
      <c r="T10" s="437">
        <v>1.9571786318230977E-2</v>
      </c>
      <c r="U10" s="439">
        <v>0.12412762561342137</v>
      </c>
      <c r="V10" s="438">
        <v>366.53300000000002</v>
      </c>
      <c r="W10" s="437">
        <v>2.2615483766568856E-2</v>
      </c>
      <c r="X10" s="436">
        <v>0.15090038464557654</v>
      </c>
      <c r="Y10" s="438">
        <v>191.7</v>
      </c>
      <c r="Z10" s="437">
        <v>1.0010537407797671E-2</v>
      </c>
      <c r="AA10" s="436">
        <v>3.3423180592991875E-2</v>
      </c>
      <c r="AB10" s="433">
        <v>525920</v>
      </c>
      <c r="AC10" s="433">
        <v>1957750</v>
      </c>
      <c r="AD10" s="433">
        <v>317821</v>
      </c>
      <c r="AE10" s="433">
        <v>1178694</v>
      </c>
      <c r="AF10" s="435">
        <v>9.75</v>
      </c>
      <c r="AG10" s="435" t="s">
        <v>272</v>
      </c>
    </row>
    <row r="11" spans="1:33" s="427" customFormat="1" ht="15.75" customHeight="1">
      <c r="A11" s="425">
        <v>38412</v>
      </c>
      <c r="B11" s="424" t="s">
        <v>24</v>
      </c>
      <c r="C11" s="423">
        <v>122.9177</v>
      </c>
      <c r="D11" s="422">
        <v>4.1843178138852855E-2</v>
      </c>
      <c r="E11" s="422">
        <v>5.8186297651362962E-2</v>
      </c>
      <c r="F11" s="422">
        <v>4.1843178138852855E-2</v>
      </c>
      <c r="G11" s="422">
        <v>8.3559876163030733E-3</v>
      </c>
      <c r="H11" s="431">
        <v>0.1925</v>
      </c>
      <c r="I11" s="444">
        <v>0.1875</v>
      </c>
      <c r="J11" s="409">
        <v>2.6790000000000003</v>
      </c>
      <c r="K11" s="446">
        <v>2.6675187715665971</v>
      </c>
      <c r="L11" s="445">
        <v>3.4730556000000004</v>
      </c>
      <c r="M11" s="445">
        <v>3.4883142975776389</v>
      </c>
      <c r="N11" s="445">
        <v>5.0646494999999998</v>
      </c>
      <c r="O11" s="445">
        <v>5.063395214895329</v>
      </c>
      <c r="P11" s="413">
        <v>2441.87</v>
      </c>
      <c r="Q11" s="412">
        <v>1.7903890083871055E-2</v>
      </c>
      <c r="R11" s="417">
        <v>7.5358361774743976E-2</v>
      </c>
      <c r="S11" s="413">
        <v>336.12299999999999</v>
      </c>
      <c r="T11" s="412">
        <v>1.5462002084560611E-2</v>
      </c>
      <c r="U11" s="417">
        <v>0.11120918792398937</v>
      </c>
      <c r="V11" s="413">
        <v>371.46</v>
      </c>
      <c r="W11" s="412">
        <v>1.3442173010342673E-2</v>
      </c>
      <c r="X11" s="411">
        <v>0.13097938442520873</v>
      </c>
      <c r="Y11" s="413">
        <v>193.1</v>
      </c>
      <c r="Z11" s="412">
        <v>7.3030777256128943E-3</v>
      </c>
      <c r="AA11" s="411">
        <v>3.2068412613575736E-2</v>
      </c>
      <c r="AB11" s="410">
        <v>499710</v>
      </c>
      <c r="AC11" s="410">
        <v>2012677</v>
      </c>
      <c r="AD11" s="410">
        <v>308544</v>
      </c>
      <c r="AE11" s="410">
        <v>1213079</v>
      </c>
      <c r="AF11" s="409">
        <v>9.75</v>
      </c>
      <c r="AG11" s="409" t="s">
        <v>272</v>
      </c>
    </row>
    <row r="12" spans="1:33" s="427" customFormat="1" ht="15.75" customHeight="1">
      <c r="A12" s="425">
        <v>38504</v>
      </c>
      <c r="B12" s="424" t="s">
        <v>25</v>
      </c>
      <c r="C12" s="423">
        <v>129.1841</v>
      </c>
      <c r="D12" s="422">
        <v>4.3330821245722406E-2</v>
      </c>
      <c r="E12" s="422">
        <v>5.3556340856322882E-2</v>
      </c>
      <c r="F12" s="422">
        <v>4.4750252121500411E-2</v>
      </c>
      <c r="G12" s="422">
        <v>1.0606056592955326E-2</v>
      </c>
      <c r="H12" s="431">
        <v>0.19750000000000001</v>
      </c>
      <c r="I12" s="444">
        <v>0.19666666666666668</v>
      </c>
      <c r="J12" s="409">
        <v>2.3325</v>
      </c>
      <c r="K12" s="446">
        <v>2.4786309523809522</v>
      </c>
      <c r="L12" s="445">
        <v>2.8241909999999999</v>
      </c>
      <c r="M12" s="445">
        <v>3.0805251686507931</v>
      </c>
      <c r="N12" s="445">
        <v>4.1786737500000006</v>
      </c>
      <c r="O12" s="445">
        <v>4.5585328055555561</v>
      </c>
      <c r="P12" s="413">
        <v>2474.6799999999998</v>
      </c>
      <c r="Q12" s="412">
        <v>1.3436423724440649E-2</v>
      </c>
      <c r="R12" s="417">
        <v>7.2669189390688338E-2</v>
      </c>
      <c r="S12" s="413">
        <v>336.80099999999999</v>
      </c>
      <c r="T12" s="412">
        <v>2.0171187333208884E-3</v>
      </c>
      <c r="U12" s="417">
        <v>7.1185265521485741E-2</v>
      </c>
      <c r="V12" s="413">
        <v>368.37599999999998</v>
      </c>
      <c r="W12" s="412">
        <v>-8.3023744144726797E-3</v>
      </c>
      <c r="X12" s="411">
        <v>6.832629576353777E-2</v>
      </c>
      <c r="Y12" s="413">
        <v>193.7</v>
      </c>
      <c r="Z12" s="412">
        <v>3.1071983428274663E-3</v>
      </c>
      <c r="AA12" s="411">
        <v>2.541026998411855E-2</v>
      </c>
      <c r="AB12" s="410">
        <v>535557</v>
      </c>
      <c r="AC12" s="410">
        <v>2066439</v>
      </c>
      <c r="AD12" s="410">
        <v>321752</v>
      </c>
      <c r="AE12" s="410">
        <v>1249998</v>
      </c>
      <c r="AF12" s="409">
        <v>9.75</v>
      </c>
      <c r="AG12" s="409" t="s">
        <v>272</v>
      </c>
    </row>
    <row r="13" spans="1:33" s="427" customFormat="1" ht="15.75" customHeight="1">
      <c r="A13" s="425">
        <v>38596</v>
      </c>
      <c r="B13" s="424" t="s">
        <v>26</v>
      </c>
      <c r="C13" s="423">
        <v>130.84610000000001</v>
      </c>
      <c r="D13" s="422">
        <v>3.5644541153810883E-2</v>
      </c>
      <c r="E13" s="422">
        <v>4.2122699822467302E-2</v>
      </c>
      <c r="F13" s="422">
        <v>2.1150184179309583E-2</v>
      </c>
      <c r="G13" s="422">
        <v>-5.1549161422212997E-3</v>
      </c>
      <c r="H13" s="431">
        <v>0.19500000000000001</v>
      </c>
      <c r="I13" s="444">
        <v>0.19666666666666668</v>
      </c>
      <c r="J13" s="409">
        <v>2.2275</v>
      </c>
      <c r="K13" s="446">
        <v>2.343132527134701</v>
      </c>
      <c r="L13" s="445">
        <v>2.6787915</v>
      </c>
      <c r="M13" s="445">
        <v>2.8504207192593634</v>
      </c>
      <c r="N13" s="445">
        <v>3.9299782500000005</v>
      </c>
      <c r="O13" s="445">
        <v>4.16007559309252</v>
      </c>
      <c r="P13" s="413">
        <v>2493.79</v>
      </c>
      <c r="Q13" s="412">
        <v>7.7222105484346937E-3</v>
      </c>
      <c r="R13" s="417">
        <v>6.0366014405864199E-2</v>
      </c>
      <c r="S13" s="413">
        <v>331.69</v>
      </c>
      <c r="T13" s="412">
        <v>-1.5175133090459925E-2</v>
      </c>
      <c r="U13" s="417">
        <v>2.1681744396290226E-2</v>
      </c>
      <c r="V13" s="413">
        <v>359.96699999999998</v>
      </c>
      <c r="W13" s="412">
        <v>-2.2827220014333127E-2</v>
      </c>
      <c r="X13" s="411">
        <v>4.2965513200734495E-3</v>
      </c>
      <c r="Y13" s="413">
        <v>198.8</v>
      </c>
      <c r="Z13" s="412">
        <v>2.6329375322664106E-2</v>
      </c>
      <c r="AA13" s="411">
        <v>4.7418335089568053E-2</v>
      </c>
      <c r="AB13" s="410">
        <v>552859</v>
      </c>
      <c r="AC13" s="410">
        <v>2114046</v>
      </c>
      <c r="AD13" s="410">
        <v>332896</v>
      </c>
      <c r="AE13" s="410">
        <v>1281013</v>
      </c>
      <c r="AF13" s="409">
        <v>9.75</v>
      </c>
      <c r="AG13" s="409" t="s">
        <v>272</v>
      </c>
    </row>
    <row r="14" spans="1:33" s="434" customFormat="1" ht="15.75" customHeight="1">
      <c r="A14" s="407">
        <v>38687</v>
      </c>
      <c r="B14" s="406" t="s">
        <v>27</v>
      </c>
      <c r="C14" s="405">
        <v>130.13200000000001</v>
      </c>
      <c r="D14" s="404">
        <v>3.2021683160350811E-2</v>
      </c>
      <c r="E14" s="404">
        <v>3.2021683160350811E-2</v>
      </c>
      <c r="F14" s="404">
        <v>2.1506009389892444E-2</v>
      </c>
      <c r="G14" s="404">
        <v>1.3050162818545985E-2</v>
      </c>
      <c r="H14" s="443">
        <v>0.18</v>
      </c>
      <c r="I14" s="442">
        <v>0.185</v>
      </c>
      <c r="J14" s="435">
        <v>2.3355000000000001</v>
      </c>
      <c r="K14" s="441">
        <v>2.2511417027417031</v>
      </c>
      <c r="L14" s="440">
        <v>2.7673339500000003</v>
      </c>
      <c r="M14" s="440">
        <v>2.6735309242328045</v>
      </c>
      <c r="N14" s="440">
        <v>4.0240665</v>
      </c>
      <c r="O14" s="440">
        <v>3.9187124380759983</v>
      </c>
      <c r="P14" s="438">
        <v>2535.4</v>
      </c>
      <c r="Q14" s="437">
        <v>1.6685446649477242E-2</v>
      </c>
      <c r="R14" s="439">
        <v>5.6892268187350936E-2</v>
      </c>
      <c r="S14" s="438">
        <v>335.00599999999997</v>
      </c>
      <c r="T14" s="437">
        <v>9.9972866230515489E-3</v>
      </c>
      <c r="U14" s="439">
        <v>1.208743070346352E-2</v>
      </c>
      <c r="V14" s="438">
        <v>363.02800000000002</v>
      </c>
      <c r="W14" s="437">
        <v>8.5035572705276508E-3</v>
      </c>
      <c r="X14" s="436">
        <v>-9.5625769030346364E-3</v>
      </c>
      <c r="Y14" s="438">
        <v>198.1</v>
      </c>
      <c r="Z14" s="437">
        <v>-3.5211267605634866E-3</v>
      </c>
      <c r="AA14" s="436">
        <v>3.3385498174230532E-2</v>
      </c>
      <c r="AB14" s="433">
        <v>582458</v>
      </c>
      <c r="AC14" s="433">
        <v>2170584</v>
      </c>
      <c r="AD14" s="433">
        <v>350104</v>
      </c>
      <c r="AE14" s="433">
        <v>1313296</v>
      </c>
      <c r="AF14" s="435">
        <v>9.75</v>
      </c>
      <c r="AG14" s="435" t="s">
        <v>272</v>
      </c>
    </row>
    <row r="15" spans="1:33" s="427" customFormat="1" ht="15.75" customHeight="1">
      <c r="A15" s="425">
        <v>38777</v>
      </c>
      <c r="B15" s="424" t="s">
        <v>28</v>
      </c>
      <c r="C15" s="423">
        <v>128.17740000000001</v>
      </c>
      <c r="D15" s="422">
        <v>4.2790419931385104E-2</v>
      </c>
      <c r="E15" s="422">
        <v>3.2350142910718249E-2</v>
      </c>
      <c r="F15" s="422">
        <v>4.2790419931385104E-2</v>
      </c>
      <c r="G15" s="422">
        <v>1.4525136054815979E-2</v>
      </c>
      <c r="H15" s="431">
        <v>0.16500000000000001</v>
      </c>
      <c r="I15" s="444">
        <v>0.17</v>
      </c>
      <c r="J15" s="409">
        <v>2.1640000000000001</v>
      </c>
      <c r="K15" s="429">
        <v>2.1931467654808956</v>
      </c>
      <c r="L15" s="428">
        <v>2.6223352000000002</v>
      </c>
      <c r="M15" s="428">
        <v>2.6460315725527006</v>
      </c>
      <c r="N15" s="428">
        <v>3.759300800000001</v>
      </c>
      <c r="O15" s="428">
        <v>3.8527009229202895</v>
      </c>
      <c r="P15" s="413">
        <v>2571.83</v>
      </c>
      <c r="Q15" s="412">
        <v>1.4368541453025019E-2</v>
      </c>
      <c r="R15" s="417">
        <v>5.3221506468403401E-2</v>
      </c>
      <c r="S15" s="413">
        <v>337.339</v>
      </c>
      <c r="T15" s="412">
        <v>6.9640543751456896E-3</v>
      </c>
      <c r="U15" s="417">
        <v>3.6177232739205145E-3</v>
      </c>
      <c r="V15" s="413">
        <v>365.05799999999999</v>
      </c>
      <c r="W15" s="412">
        <v>5.5918551737055289E-3</v>
      </c>
      <c r="X15" s="411">
        <v>-1.7234695525763177E-2</v>
      </c>
      <c r="Y15" s="413">
        <v>199.7</v>
      </c>
      <c r="Z15" s="412">
        <v>8.0767289247853924E-3</v>
      </c>
      <c r="AA15" s="411">
        <v>3.4179181771103018E-2</v>
      </c>
      <c r="AB15" s="410">
        <v>554270</v>
      </c>
      <c r="AC15" s="410">
        <v>2225144</v>
      </c>
      <c r="AD15" s="410">
        <v>345002</v>
      </c>
      <c r="AE15" s="410">
        <v>1349754</v>
      </c>
      <c r="AF15" s="409">
        <v>9</v>
      </c>
      <c r="AG15" s="409" t="s">
        <v>272</v>
      </c>
    </row>
    <row r="16" spans="1:33" s="427" customFormat="1" ht="15.75" customHeight="1">
      <c r="A16" s="425">
        <v>38869</v>
      </c>
      <c r="B16" s="424" t="s">
        <v>29</v>
      </c>
      <c r="C16" s="423">
        <v>132.1337</v>
      </c>
      <c r="D16" s="422">
        <v>3.2563432708532902E-2</v>
      </c>
      <c r="E16" s="422">
        <v>2.6907584873316237E-2</v>
      </c>
      <c r="F16" s="422">
        <v>2.2832531248040633E-2</v>
      </c>
      <c r="G16" s="422">
        <v>4.1381853644102407E-3</v>
      </c>
      <c r="H16" s="431">
        <v>0.1525</v>
      </c>
      <c r="I16" s="444">
        <v>0.15416666666666667</v>
      </c>
      <c r="J16" s="409">
        <v>2.165</v>
      </c>
      <c r="K16" s="429">
        <v>2.1843735968379447</v>
      </c>
      <c r="L16" s="428">
        <v>2.7692515000000002</v>
      </c>
      <c r="M16" s="428">
        <v>2.7840569616231887</v>
      </c>
      <c r="N16" s="428">
        <v>4.0015695000000004</v>
      </c>
      <c r="O16" s="428">
        <v>4.036722406956522</v>
      </c>
      <c r="P16" s="413">
        <v>2574.39</v>
      </c>
      <c r="Q16" s="412">
        <v>9.9540016253008012E-4</v>
      </c>
      <c r="R16" s="417">
        <v>4.0292078167682321E-2</v>
      </c>
      <c r="S16" s="413">
        <v>339.71199999999999</v>
      </c>
      <c r="T16" s="412">
        <v>7.0344668123163423E-3</v>
      </c>
      <c r="U16" s="417">
        <v>8.643085976585585E-3</v>
      </c>
      <c r="V16" s="413">
        <v>367.85199999999998</v>
      </c>
      <c r="W16" s="412">
        <v>7.6535783354974019E-3</v>
      </c>
      <c r="X16" s="411">
        <v>-1.4224596607813611E-3</v>
      </c>
      <c r="Y16" s="413">
        <v>201.8</v>
      </c>
      <c r="Z16" s="412">
        <v>1.0515773660490835E-2</v>
      </c>
      <c r="AA16" s="411">
        <v>4.1817243159525175E-2</v>
      </c>
      <c r="AB16" s="410">
        <v>581977</v>
      </c>
      <c r="AC16" s="410">
        <v>2271564</v>
      </c>
      <c r="AD16" s="410">
        <v>355817</v>
      </c>
      <c r="AE16" s="410">
        <v>1383819</v>
      </c>
      <c r="AF16" s="409">
        <v>8.15</v>
      </c>
      <c r="AG16" s="409" t="s">
        <v>272</v>
      </c>
    </row>
    <row r="17" spans="1:33" s="427" customFormat="1" ht="15.75" customHeight="1">
      <c r="A17" s="425">
        <v>38961</v>
      </c>
      <c r="B17" s="424" t="s">
        <v>30</v>
      </c>
      <c r="C17" s="423">
        <v>136.72470000000001</v>
      </c>
      <c r="D17" s="422">
        <v>3.6788033045748625E-2</v>
      </c>
      <c r="E17" s="422">
        <v>3.2973298987616362E-2</v>
      </c>
      <c r="F17" s="422">
        <v>4.4927590505181358E-2</v>
      </c>
      <c r="G17" s="422">
        <v>1.681918212033584E-2</v>
      </c>
      <c r="H17" s="431">
        <v>0.14249999999999999</v>
      </c>
      <c r="I17" s="444">
        <v>0.14416666666666667</v>
      </c>
      <c r="J17" s="409">
        <v>2.169</v>
      </c>
      <c r="K17" s="429">
        <v>2.1713621118012423</v>
      </c>
      <c r="L17" s="428">
        <v>2.7489906000000004</v>
      </c>
      <c r="M17" s="428">
        <v>2.7687762074948243</v>
      </c>
      <c r="N17" s="428">
        <v>4.0605849000000003</v>
      </c>
      <c r="O17" s="428">
        <v>4.085417813354038</v>
      </c>
      <c r="P17" s="413">
        <v>2585.9899999999998</v>
      </c>
      <c r="Q17" s="412">
        <v>4.5059217911815885E-3</v>
      </c>
      <c r="R17" s="417">
        <v>3.6971838045705363E-2</v>
      </c>
      <c r="S17" s="413">
        <v>342.56099999999998</v>
      </c>
      <c r="T17" s="412">
        <v>8.3865156367746163E-3</v>
      </c>
      <c r="U17" s="417">
        <v>3.2774578672857047E-2</v>
      </c>
      <c r="V17" s="413">
        <v>371.69799999999998</v>
      </c>
      <c r="W17" s="412">
        <v>1.0455291802137889E-2</v>
      </c>
      <c r="X17" s="411">
        <v>3.2589098445135134E-2</v>
      </c>
      <c r="Y17" s="413">
        <v>202.8</v>
      </c>
      <c r="Z17" s="412">
        <v>4.9554013875123815E-3</v>
      </c>
      <c r="AA17" s="411">
        <v>2.0120724346076369E-2</v>
      </c>
      <c r="AB17" s="410">
        <v>617848</v>
      </c>
      <c r="AC17" s="410">
        <v>2336553</v>
      </c>
      <c r="AD17" s="410">
        <v>368734</v>
      </c>
      <c r="AE17" s="410">
        <v>1419657</v>
      </c>
      <c r="AF17" s="409">
        <v>7.5</v>
      </c>
      <c r="AG17" s="409" t="s">
        <v>272</v>
      </c>
    </row>
    <row r="18" spans="1:33" s="434" customFormat="1" ht="15.75" customHeight="1">
      <c r="A18" s="407">
        <v>39052</v>
      </c>
      <c r="B18" s="406" t="s">
        <v>31</v>
      </c>
      <c r="C18" s="405">
        <v>136.37209999999999</v>
      </c>
      <c r="D18" s="404">
        <v>3.9619560228338679E-2</v>
      </c>
      <c r="E18" s="404">
        <v>3.9619560228338679E-2</v>
      </c>
      <c r="F18" s="404">
        <v>4.7952079427043159E-2</v>
      </c>
      <c r="G18" s="404">
        <v>1.2074360504315873E-2</v>
      </c>
      <c r="H18" s="443">
        <v>0.13250000000000001</v>
      </c>
      <c r="I18" s="442">
        <v>0.13416666666666666</v>
      </c>
      <c r="J18" s="435">
        <v>2.1364000000000001</v>
      </c>
      <c r="K18" s="441">
        <v>2.1513093939393939</v>
      </c>
      <c r="L18" s="440">
        <v>2.8194070800000004</v>
      </c>
      <c r="M18" s="440">
        <v>2.811115985060606</v>
      </c>
      <c r="N18" s="440">
        <v>4.1847803200000007</v>
      </c>
      <c r="O18" s="440">
        <v>4.1822171721313133</v>
      </c>
      <c r="P18" s="438">
        <v>2615.0500000000002</v>
      </c>
      <c r="Q18" s="437">
        <v>1.1237475782969186E-2</v>
      </c>
      <c r="R18" s="439">
        <v>3.1415161315768714E-2</v>
      </c>
      <c r="S18" s="438">
        <v>347.84199999999998</v>
      </c>
      <c r="T18" s="437">
        <v>1.5416232437434507E-2</v>
      </c>
      <c r="U18" s="439">
        <v>3.8315731658537411E-2</v>
      </c>
      <c r="V18" s="438">
        <v>379</v>
      </c>
      <c r="W18" s="437">
        <v>1.964498060253228E-2</v>
      </c>
      <c r="X18" s="436">
        <v>4.3996606322377341E-2</v>
      </c>
      <c r="Y18" s="438">
        <v>203.1</v>
      </c>
      <c r="Z18" s="437">
        <v>1.4792899408282434E-3</v>
      </c>
      <c r="AA18" s="436">
        <v>2.5239777889954462E-2</v>
      </c>
      <c r="AB18" s="433">
        <v>655355</v>
      </c>
      <c r="AC18" s="433">
        <v>2409450</v>
      </c>
      <c r="AD18" s="433">
        <v>386663</v>
      </c>
      <c r="AE18" s="433">
        <v>1456216</v>
      </c>
      <c r="AF18" s="435">
        <v>6.85</v>
      </c>
      <c r="AG18" s="435" t="s">
        <v>272</v>
      </c>
    </row>
    <row r="19" spans="1:33" s="427" customFormat="1" ht="15.75" customHeight="1">
      <c r="A19" s="425">
        <v>39142</v>
      </c>
      <c r="B19" s="424" t="s">
        <v>32</v>
      </c>
      <c r="C19" s="423">
        <v>134.83590000000001</v>
      </c>
      <c r="D19" s="422">
        <v>5.1947535212915952E-2</v>
      </c>
      <c r="E19" s="422">
        <v>4.1916149180961648E-2</v>
      </c>
      <c r="F19" s="422">
        <v>5.1947535212915952E-2</v>
      </c>
      <c r="G19" s="422">
        <v>1.7629758817963692E-2</v>
      </c>
      <c r="H19" s="431">
        <v>0.1275</v>
      </c>
      <c r="I19" s="444">
        <v>0.12916666666666665</v>
      </c>
      <c r="J19" s="409">
        <v>2.0594000000000001</v>
      </c>
      <c r="K19" s="429">
        <v>2.1071361244019138</v>
      </c>
      <c r="L19" s="428">
        <v>2.75012276</v>
      </c>
      <c r="M19" s="428">
        <v>2.7824732522727271</v>
      </c>
      <c r="N19" s="428">
        <v>4.05248732</v>
      </c>
      <c r="O19" s="428">
        <v>4.142067717607655</v>
      </c>
      <c r="P19" s="413">
        <v>2647.88</v>
      </c>
      <c r="Q19" s="412">
        <v>1.255425326475601E-2</v>
      </c>
      <c r="R19" s="417">
        <v>2.9570383734539352E-2</v>
      </c>
      <c r="S19" s="413">
        <v>351.71699999999998</v>
      </c>
      <c r="T19" s="412">
        <v>1.1140115339723256E-2</v>
      </c>
      <c r="U19" s="417">
        <v>4.2621813665185471E-2</v>
      </c>
      <c r="V19" s="413">
        <v>382.52</v>
      </c>
      <c r="W19" s="412">
        <v>9.28759894459108E-3</v>
      </c>
      <c r="X19" s="411">
        <v>4.7833494951487143E-2</v>
      </c>
      <c r="Y19" s="413">
        <v>205.28800000000001</v>
      </c>
      <c r="Z19" s="412">
        <v>1.0773018217626884E-2</v>
      </c>
      <c r="AA19" s="411">
        <v>2.7981972959439272E-2</v>
      </c>
      <c r="AB19" s="410">
        <v>631423</v>
      </c>
      <c r="AC19" s="410">
        <v>2486603</v>
      </c>
      <c r="AD19" s="410">
        <v>384999</v>
      </c>
      <c r="AE19" s="410">
        <v>1496213</v>
      </c>
      <c r="AF19" s="409">
        <v>6.5</v>
      </c>
      <c r="AG19" s="409" t="s">
        <v>272</v>
      </c>
    </row>
    <row r="20" spans="1:33" s="427" customFormat="1" ht="15.75" customHeight="1">
      <c r="A20" s="425">
        <v>39234</v>
      </c>
      <c r="B20" s="424" t="s">
        <v>33</v>
      </c>
      <c r="C20" s="423">
        <v>140.77170000000001</v>
      </c>
      <c r="D20" s="422">
        <v>5.8762380858903285E-2</v>
      </c>
      <c r="E20" s="422">
        <v>5.259115285718563E-2</v>
      </c>
      <c r="F20" s="422">
        <v>6.5373178833257661E-2</v>
      </c>
      <c r="G20" s="422">
        <v>1.7563986493579486E-2</v>
      </c>
      <c r="H20" s="431">
        <v>0.12</v>
      </c>
      <c r="I20" s="444">
        <v>0.12333333333333334</v>
      </c>
      <c r="J20" s="409">
        <v>1.929</v>
      </c>
      <c r="K20" s="429">
        <v>1.9817512193362192</v>
      </c>
      <c r="L20" s="428">
        <v>2.6120589000000001</v>
      </c>
      <c r="M20" s="428">
        <v>2.6847444352087537</v>
      </c>
      <c r="N20" s="428">
        <v>3.8747823000000006</v>
      </c>
      <c r="O20" s="428">
        <v>3.9555754337950941</v>
      </c>
      <c r="P20" s="413">
        <v>2669.38</v>
      </c>
      <c r="Q20" s="412">
        <v>8.1197033098177052E-3</v>
      </c>
      <c r="R20" s="417">
        <v>3.6898061288305195E-2</v>
      </c>
      <c r="S20" s="413">
        <v>352.93599999999998</v>
      </c>
      <c r="T20" s="412">
        <v>3.4658546501875609E-3</v>
      </c>
      <c r="U20" s="417">
        <v>3.8927091183119877E-2</v>
      </c>
      <c r="V20" s="413">
        <v>381.65199999999999</v>
      </c>
      <c r="W20" s="412">
        <v>-2.2691623967374674E-3</v>
      </c>
      <c r="X20" s="411">
        <v>3.7515087589574003E-2</v>
      </c>
      <c r="Y20" s="413">
        <v>207.23400000000001</v>
      </c>
      <c r="Z20" s="412">
        <v>9.4793655742175797E-3</v>
      </c>
      <c r="AA20" s="411">
        <v>2.692765113974227E-2</v>
      </c>
      <c r="AB20" s="410">
        <v>670655</v>
      </c>
      <c r="AC20" s="410">
        <v>2575281</v>
      </c>
      <c r="AD20" s="410">
        <v>400751</v>
      </c>
      <c r="AE20" s="410">
        <v>1541147</v>
      </c>
      <c r="AF20" s="409">
        <v>6.5</v>
      </c>
      <c r="AG20" s="409" t="s">
        <v>272</v>
      </c>
    </row>
    <row r="21" spans="1:33" s="427" customFormat="1" ht="15.75" customHeight="1">
      <c r="A21" s="425">
        <v>39326</v>
      </c>
      <c r="B21" s="424" t="s">
        <v>34</v>
      </c>
      <c r="C21" s="423">
        <v>144.7508</v>
      </c>
      <c r="D21" s="422">
        <v>5.8741806154507969E-2</v>
      </c>
      <c r="E21" s="422">
        <v>5.6078349246672543E-2</v>
      </c>
      <c r="F21" s="422">
        <v>5.8702633832804052E-2</v>
      </c>
      <c r="G21" s="422">
        <v>1.02552652832828E-2</v>
      </c>
      <c r="H21" s="431">
        <v>0.1125</v>
      </c>
      <c r="I21" s="444">
        <v>0.11416666666666667</v>
      </c>
      <c r="J21" s="409">
        <v>1.8336000000000001</v>
      </c>
      <c r="K21" s="429">
        <v>1.9147071319603357</v>
      </c>
      <c r="L21" s="428">
        <v>2.6159971200000003</v>
      </c>
      <c r="M21" s="428">
        <v>2.6538479084680908</v>
      </c>
      <c r="N21" s="428">
        <v>3.7539292799999999</v>
      </c>
      <c r="O21" s="428">
        <v>3.8904934214302056</v>
      </c>
      <c r="P21" s="413">
        <v>2693.21</v>
      </c>
      <c r="Q21" s="412">
        <v>8.9271666079764334E-3</v>
      </c>
      <c r="R21" s="417">
        <v>4.1461877269440395E-2</v>
      </c>
      <c r="S21" s="413">
        <v>361.99700000000001</v>
      </c>
      <c r="T21" s="412">
        <v>2.5673209873744884E-2</v>
      </c>
      <c r="U21" s="417">
        <v>5.6737340210940568E-2</v>
      </c>
      <c r="V21" s="413">
        <v>394.79599999999999</v>
      </c>
      <c r="W21" s="412">
        <v>3.4439751396560192E-2</v>
      </c>
      <c r="X21" s="411">
        <v>6.2141846337618212E-2</v>
      </c>
      <c r="Y21" s="413">
        <v>208.547</v>
      </c>
      <c r="Z21" s="412">
        <v>6.3358329231688604E-3</v>
      </c>
      <c r="AA21" s="411">
        <v>2.8338264299802685E-2</v>
      </c>
      <c r="AB21" s="410">
        <v>691846</v>
      </c>
      <c r="AC21" s="410">
        <v>2649279</v>
      </c>
      <c r="AD21" s="410">
        <v>410354</v>
      </c>
      <c r="AE21" s="410">
        <v>1582767</v>
      </c>
      <c r="AF21" s="409">
        <v>6.25</v>
      </c>
      <c r="AG21" s="409" t="s">
        <v>272</v>
      </c>
    </row>
    <row r="22" spans="1:33" s="434" customFormat="1" ht="15.75" customHeight="1">
      <c r="A22" s="407">
        <v>39417</v>
      </c>
      <c r="B22" s="406" t="s">
        <v>35</v>
      </c>
      <c r="C22" s="405">
        <v>145.42679999999999</v>
      </c>
      <c r="D22" s="404">
        <v>6.0698951027909676E-2</v>
      </c>
      <c r="E22" s="404">
        <v>6.0698951027909676E-2</v>
      </c>
      <c r="F22" s="404">
        <v>6.6397012292103819E-2</v>
      </c>
      <c r="G22" s="404">
        <v>1.4668269559010794E-2</v>
      </c>
      <c r="H22" s="443">
        <v>0.1125</v>
      </c>
      <c r="I22" s="442">
        <v>0.1125</v>
      </c>
      <c r="J22" s="435">
        <v>1.78</v>
      </c>
      <c r="K22" s="441">
        <v>1.7852805627705628</v>
      </c>
      <c r="L22" s="440">
        <v>2.5968420000000001</v>
      </c>
      <c r="M22" s="440">
        <v>2.6010942706046181</v>
      </c>
      <c r="N22" s="440">
        <v>3.5332999999999997</v>
      </c>
      <c r="O22" s="440">
        <v>3.6426269509249645</v>
      </c>
      <c r="P22" s="438">
        <v>2731.62</v>
      </c>
      <c r="Q22" s="437">
        <v>1.4261791690955983E-2</v>
      </c>
      <c r="R22" s="439">
        <v>4.4576585533737223E-2</v>
      </c>
      <c r="S22" s="438">
        <v>374.815</v>
      </c>
      <c r="T22" s="437">
        <v>3.5409133224860945E-2</v>
      </c>
      <c r="U22" s="439">
        <v>7.7543827369897844E-2</v>
      </c>
      <c r="V22" s="438">
        <v>413.83800000000002</v>
      </c>
      <c r="W22" s="437">
        <v>4.8232504888600758E-2</v>
      </c>
      <c r="X22" s="436">
        <v>9.1920844327176843E-2</v>
      </c>
      <c r="Y22" s="438">
        <v>211.44499999999999</v>
      </c>
      <c r="Z22" s="437">
        <v>1.3896148110497775E-2</v>
      </c>
      <c r="AA22" s="436">
        <v>4.1088133924175319E-2</v>
      </c>
      <c r="AB22" s="433">
        <v>726339</v>
      </c>
      <c r="AC22" s="433">
        <v>2720263</v>
      </c>
      <c r="AD22" s="433">
        <v>432652</v>
      </c>
      <c r="AE22" s="433">
        <v>1628756</v>
      </c>
      <c r="AF22" s="435">
        <v>6.25</v>
      </c>
      <c r="AG22" s="435" t="s">
        <v>272</v>
      </c>
    </row>
    <row r="23" spans="1:33" s="427" customFormat="1" ht="15.75" customHeight="1">
      <c r="A23" s="425">
        <v>39508</v>
      </c>
      <c r="B23" s="424" t="s">
        <v>36</v>
      </c>
      <c r="C23" s="423">
        <v>143.13820000000001</v>
      </c>
      <c r="D23" s="422">
        <v>6.1573364363644911E-2</v>
      </c>
      <c r="E23" s="422">
        <v>6.2994291072356878E-2</v>
      </c>
      <c r="F23" s="422">
        <v>6.1573364363644911E-2</v>
      </c>
      <c r="G23" s="422">
        <v>1.3305570485010021E-2</v>
      </c>
      <c r="H23" s="431">
        <v>0.1125</v>
      </c>
      <c r="I23" s="444">
        <v>0.1125</v>
      </c>
      <c r="J23" s="409">
        <v>1.7519</v>
      </c>
      <c r="K23" s="429">
        <v>1.7372341991341991</v>
      </c>
      <c r="L23" s="428">
        <v>2.7658997199999997</v>
      </c>
      <c r="M23" s="428">
        <v>2.6537989625974023</v>
      </c>
      <c r="N23" s="428">
        <v>3.4752440300000003</v>
      </c>
      <c r="O23" s="428">
        <v>3.4513052756132763</v>
      </c>
      <c r="P23" s="413">
        <v>2773.08</v>
      </c>
      <c r="Q23" s="412">
        <v>1.5177806576317288E-2</v>
      </c>
      <c r="R23" s="417">
        <v>4.7283109506472965E-2</v>
      </c>
      <c r="S23" s="413">
        <v>383.73099999999999</v>
      </c>
      <c r="T23" s="412">
        <v>2.3787735282739586E-2</v>
      </c>
      <c r="U23" s="417">
        <v>9.1022043290486465E-2</v>
      </c>
      <c r="V23" s="413">
        <v>425.69200000000001</v>
      </c>
      <c r="W23" s="412">
        <v>2.8644058786288396E-2</v>
      </c>
      <c r="X23" s="411">
        <v>0.11286207257136893</v>
      </c>
      <c r="Y23" s="413">
        <v>213.44800000000001</v>
      </c>
      <c r="Z23" s="412">
        <v>9.4729125777388568E-3</v>
      </c>
      <c r="AA23" s="411">
        <v>3.9749035501344343E-2</v>
      </c>
      <c r="AB23" s="410">
        <v>712055</v>
      </c>
      <c r="AC23" s="410">
        <v>2800895</v>
      </c>
      <c r="AD23" s="410">
        <v>433753</v>
      </c>
      <c r="AE23" s="410">
        <v>1677510</v>
      </c>
      <c r="AF23" s="409">
        <v>6.25</v>
      </c>
      <c r="AG23" s="409" t="s">
        <v>272</v>
      </c>
    </row>
    <row r="24" spans="1:33" s="427" customFormat="1" ht="15.75" customHeight="1">
      <c r="A24" s="425">
        <v>39600</v>
      </c>
      <c r="B24" s="424" t="s">
        <v>37</v>
      </c>
      <c r="C24" s="423">
        <v>149.69110000000001</v>
      </c>
      <c r="D24" s="422">
        <v>6.2486302990192977E-2</v>
      </c>
      <c r="E24" s="422">
        <v>6.2515445474831122E-2</v>
      </c>
      <c r="F24" s="422">
        <v>6.3360746513681399E-2</v>
      </c>
      <c r="G24" s="422">
        <v>2.0311469399140192E-2</v>
      </c>
      <c r="H24" s="431">
        <v>0.1225</v>
      </c>
      <c r="I24" s="444">
        <v>0.11916666666666666</v>
      </c>
      <c r="J24" s="409">
        <v>1.6036999999999999</v>
      </c>
      <c r="K24" s="429">
        <v>1.6544715728715726</v>
      </c>
      <c r="L24" s="428">
        <v>2.5266293499999999</v>
      </c>
      <c r="M24" s="428">
        <v>2.5882001795478593</v>
      </c>
      <c r="N24" s="428">
        <v>3.1950515099999994</v>
      </c>
      <c r="O24" s="428">
        <v>3.2877107605579594</v>
      </c>
      <c r="P24" s="413">
        <v>2831.16</v>
      </c>
      <c r="Q24" s="412">
        <v>2.0944220866329077E-2</v>
      </c>
      <c r="R24" s="417">
        <v>6.0605833564348233E-2</v>
      </c>
      <c r="S24" s="413">
        <v>400.38200000000001</v>
      </c>
      <c r="T24" s="412">
        <v>4.3392376430364088E-2</v>
      </c>
      <c r="U24" s="417">
        <v>0.1344323050071401</v>
      </c>
      <c r="V24" s="413">
        <v>446.99700000000001</v>
      </c>
      <c r="W24" s="412">
        <v>5.0047921971754228E-2</v>
      </c>
      <c r="X24" s="411">
        <v>0.17121618647354131</v>
      </c>
      <c r="Y24" s="413">
        <v>217.46299999999999</v>
      </c>
      <c r="Z24" s="412">
        <v>1.8810202016416033E-2</v>
      </c>
      <c r="AA24" s="411">
        <v>4.9359661059478643E-2</v>
      </c>
      <c r="AB24" s="410">
        <v>769525</v>
      </c>
      <c r="AC24" s="410">
        <v>2899765</v>
      </c>
      <c r="AD24" s="410">
        <v>456473</v>
      </c>
      <c r="AE24" s="410">
        <v>1733232</v>
      </c>
      <c r="AF24" s="409">
        <v>6.25</v>
      </c>
      <c r="AG24" s="409" t="s">
        <v>272</v>
      </c>
    </row>
    <row r="25" spans="1:33" s="427" customFormat="1" ht="15.75" customHeight="1">
      <c r="A25" s="425">
        <v>39692</v>
      </c>
      <c r="B25" s="424" t="s">
        <v>38</v>
      </c>
      <c r="C25" s="423">
        <v>154.85560000000001</v>
      </c>
      <c r="D25" s="422">
        <v>6.5007622067264403E-2</v>
      </c>
      <c r="E25" s="422">
        <v>6.5347955608683339E-2</v>
      </c>
      <c r="F25" s="422">
        <v>6.9808249764422792E-2</v>
      </c>
      <c r="G25" s="422">
        <v>1.5349092754134874E-2</v>
      </c>
      <c r="H25" s="431">
        <v>0.13750000000000001</v>
      </c>
      <c r="I25" s="444">
        <v>0.13250000000000001</v>
      </c>
      <c r="J25" s="409">
        <v>1.9045999999999998</v>
      </c>
      <c r="K25" s="429">
        <v>1.6677832549093419</v>
      </c>
      <c r="L25" s="428">
        <v>2.68396232</v>
      </c>
      <c r="M25" s="428">
        <v>2.4665402484605892</v>
      </c>
      <c r="N25" s="428">
        <v>3.3911402999999996</v>
      </c>
      <c r="O25" s="428">
        <v>3.1052456423157038</v>
      </c>
      <c r="P25" s="413">
        <v>2861.55</v>
      </c>
      <c r="Q25" s="412">
        <v>1.0734116051371201E-2</v>
      </c>
      <c r="R25" s="417">
        <v>6.2505337496890467E-2</v>
      </c>
      <c r="S25" s="413">
        <v>406.55700000000002</v>
      </c>
      <c r="T25" s="412">
        <v>1.5422771253452927E-2</v>
      </c>
      <c r="U25" s="417">
        <v>0.12309494277576881</v>
      </c>
      <c r="V25" s="413">
        <v>453.642</v>
      </c>
      <c r="W25" s="412">
        <v>1.4865871583030765E-2</v>
      </c>
      <c r="X25" s="411">
        <v>0.14905419507796425</v>
      </c>
      <c r="Y25" s="413">
        <v>218.87700000000001</v>
      </c>
      <c r="Z25" s="412">
        <v>6.5022555561176087E-3</v>
      </c>
      <c r="AA25" s="411">
        <v>4.9533198751360752E-2</v>
      </c>
      <c r="AB25" s="410">
        <v>812603</v>
      </c>
      <c r="AC25" s="410">
        <v>3020522</v>
      </c>
      <c r="AD25" s="410">
        <v>480468</v>
      </c>
      <c r="AE25" s="410">
        <v>1803346</v>
      </c>
      <c r="AF25" s="409">
        <v>6.25</v>
      </c>
      <c r="AG25" s="409" t="s">
        <v>272</v>
      </c>
    </row>
    <row r="26" spans="1:33" s="434" customFormat="1" ht="15.75" customHeight="1">
      <c r="A26" s="407">
        <v>39783</v>
      </c>
      <c r="B26" s="406" t="s">
        <v>39</v>
      </c>
      <c r="C26" s="405">
        <v>146.92240000000001</v>
      </c>
      <c r="D26" s="404">
        <v>5.0941770834585176E-2</v>
      </c>
      <c r="E26" s="404">
        <v>5.0941770834585176E-2</v>
      </c>
      <c r="F26" s="404">
        <v>1.0284211713384561E-2</v>
      </c>
      <c r="G26" s="404">
        <v>-3.7433839410767167E-2</v>
      </c>
      <c r="H26" s="443">
        <v>0.13750000000000001</v>
      </c>
      <c r="I26" s="442">
        <v>0.13750000000000001</v>
      </c>
      <c r="J26" s="435">
        <v>2.3144999999999998</v>
      </c>
      <c r="K26" s="441">
        <v>2.2846128326745716</v>
      </c>
      <c r="L26" s="440">
        <v>3.2335879499999995</v>
      </c>
      <c r="M26" s="440">
        <v>2.9995443417795342</v>
      </c>
      <c r="N26" s="440">
        <v>3.3775498499999999</v>
      </c>
      <c r="O26" s="440">
        <v>3.5065760831111112</v>
      </c>
      <c r="P26" s="438">
        <v>2892.86</v>
      </c>
      <c r="Q26" s="437">
        <v>1.0941622547220975E-2</v>
      </c>
      <c r="R26" s="439">
        <v>5.9027243906546456E-2</v>
      </c>
      <c r="S26" s="438">
        <v>411.57499999999999</v>
      </c>
      <c r="T26" s="437">
        <v>1.2342672737156057E-2</v>
      </c>
      <c r="U26" s="439">
        <v>9.8075050358176666E-2</v>
      </c>
      <c r="V26" s="438">
        <v>458.70400000000001</v>
      </c>
      <c r="W26" s="437">
        <v>1.1158578791205409E-2</v>
      </c>
      <c r="X26" s="436">
        <v>0.10841440370386479</v>
      </c>
      <c r="Y26" s="438">
        <v>211.398</v>
      </c>
      <c r="Z26" s="437">
        <v>-3.41698762318563E-2</v>
      </c>
      <c r="AA26" s="436">
        <v>-2.2228002553859039E-4</v>
      </c>
      <c r="AB26" s="433">
        <v>815620</v>
      </c>
      <c r="AC26" s="433">
        <v>3109803</v>
      </c>
      <c r="AD26" s="433">
        <v>486816</v>
      </c>
      <c r="AE26" s="433">
        <v>1857510</v>
      </c>
      <c r="AF26" s="435">
        <v>6.25</v>
      </c>
      <c r="AG26" s="435" t="s">
        <v>272</v>
      </c>
    </row>
    <row r="27" spans="1:33" s="427" customFormat="1" ht="15.75" customHeight="1">
      <c r="A27" s="425">
        <v>39873</v>
      </c>
      <c r="B27" s="424" t="s">
        <v>40</v>
      </c>
      <c r="C27" s="423">
        <v>139.66560000000001</v>
      </c>
      <c r="D27" s="422">
        <v>-2.4260469951417618E-2</v>
      </c>
      <c r="E27" s="422">
        <v>2.9694428114181326E-2</v>
      </c>
      <c r="F27" s="422">
        <v>-2.4260469951417618E-2</v>
      </c>
      <c r="G27" s="422">
        <v>-1.3587307794209913E-2</v>
      </c>
      <c r="H27" s="431">
        <v>0.1125</v>
      </c>
      <c r="I27" s="444">
        <v>0.1225</v>
      </c>
      <c r="J27" s="409">
        <v>2.3228</v>
      </c>
      <c r="K27" s="429">
        <v>2.3158153823953831</v>
      </c>
      <c r="L27" s="428">
        <v>3.0777099999999997</v>
      </c>
      <c r="M27" s="428">
        <v>2.9898720463645989</v>
      </c>
      <c r="N27" s="428">
        <v>3.3269464400000004</v>
      </c>
      <c r="O27" s="428">
        <v>3.3333074675738339</v>
      </c>
      <c r="P27" s="413">
        <v>2928.57</v>
      </c>
      <c r="Q27" s="412">
        <v>1.2344185339076219E-2</v>
      </c>
      <c r="R27" s="417">
        <v>5.6071227660219103E-2</v>
      </c>
      <c r="S27" s="413">
        <v>407.80799999999999</v>
      </c>
      <c r="T27" s="412">
        <v>-9.1526453258822249E-3</v>
      </c>
      <c r="U27" s="417">
        <v>6.2744474644998771E-2</v>
      </c>
      <c r="V27" s="413">
        <v>449.61200000000002</v>
      </c>
      <c r="W27" s="412">
        <v>-1.9821061076424007E-2</v>
      </c>
      <c r="X27" s="411">
        <v>5.6190860998092562E-2</v>
      </c>
      <c r="Y27" s="413">
        <v>212.495</v>
      </c>
      <c r="Z27" s="412">
        <v>5.1892638530166568E-3</v>
      </c>
      <c r="AA27" s="411">
        <v>-4.4647876766238381E-3</v>
      </c>
      <c r="AB27" s="410">
        <v>756127</v>
      </c>
      <c r="AC27" s="410">
        <v>3153875</v>
      </c>
      <c r="AD27" s="410">
        <v>474264</v>
      </c>
      <c r="AE27" s="410">
        <v>1898021</v>
      </c>
      <c r="AF27" s="409">
        <v>6.25</v>
      </c>
      <c r="AG27" s="409" t="s">
        <v>272</v>
      </c>
    </row>
    <row r="28" spans="1:33" s="427" customFormat="1" ht="15.75" customHeight="1">
      <c r="A28" s="425">
        <v>39965</v>
      </c>
      <c r="B28" s="424" t="s">
        <v>41</v>
      </c>
      <c r="C28" s="423">
        <v>146.39349999999999</v>
      </c>
      <c r="D28" s="422">
        <v>-2.3119954184912417E-2</v>
      </c>
      <c r="E28" s="422">
        <v>8.2849791314649757E-3</v>
      </c>
      <c r="F28" s="422">
        <v>-2.202936580731929E-2</v>
      </c>
      <c r="G28" s="422">
        <v>1.7878890964363015E-2</v>
      </c>
      <c r="H28" s="431">
        <v>9.2499999999999999E-2</v>
      </c>
      <c r="I28" s="444">
        <v>9.9166666666666667E-2</v>
      </c>
      <c r="J28" s="409">
        <v>1.9518</v>
      </c>
      <c r="K28" s="429">
        <v>2.0762487734487736</v>
      </c>
      <c r="L28" s="428">
        <v>2.7389609400000001</v>
      </c>
      <c r="M28" s="428">
        <v>2.8666766815007216</v>
      </c>
      <c r="N28" s="428">
        <v>3.21227244</v>
      </c>
      <c r="O28" s="428">
        <v>3.2831029771620979</v>
      </c>
      <c r="P28" s="413">
        <v>2967.1</v>
      </c>
      <c r="Q28" s="412">
        <v>1.315659178370332E-2</v>
      </c>
      <c r="R28" s="417">
        <v>4.8015654360756832E-2</v>
      </c>
      <c r="S28" s="413">
        <v>406.48599999999999</v>
      </c>
      <c r="T28" s="412">
        <v>-3.2417215944758881E-3</v>
      </c>
      <c r="U28" s="417">
        <v>1.5245440604222837E-2</v>
      </c>
      <c r="V28" s="413">
        <v>444.29899999999998</v>
      </c>
      <c r="W28" s="412">
        <v>-1.1816855422008388E-2</v>
      </c>
      <c r="X28" s="411">
        <v>-6.035834692402986E-3</v>
      </c>
      <c r="Y28" s="413">
        <v>214.79</v>
      </c>
      <c r="Z28" s="412">
        <v>1.0800254123626285E-2</v>
      </c>
      <c r="AA28" s="411">
        <v>-1.2291746182109153E-2</v>
      </c>
      <c r="AB28" s="410">
        <v>803577</v>
      </c>
      <c r="AC28" s="410">
        <v>3187927</v>
      </c>
      <c r="AD28" s="410">
        <v>504220</v>
      </c>
      <c r="AE28" s="410">
        <v>1945768</v>
      </c>
      <c r="AF28" s="409">
        <v>6.25</v>
      </c>
      <c r="AG28" s="409" t="s">
        <v>272</v>
      </c>
    </row>
    <row r="29" spans="1:33" s="427" customFormat="1" ht="15.75" customHeight="1">
      <c r="A29" s="425">
        <v>40057</v>
      </c>
      <c r="B29" s="424" t="s">
        <v>42</v>
      </c>
      <c r="C29" s="423">
        <v>153.05510000000001</v>
      </c>
      <c r="D29" s="422">
        <v>-1.9144492029997018E-2</v>
      </c>
      <c r="E29" s="422">
        <v>-1.192878171177536E-2</v>
      </c>
      <c r="F29" s="422">
        <v>-1.1626960859019597E-2</v>
      </c>
      <c r="G29" s="422">
        <v>2.3601597606304647E-2</v>
      </c>
      <c r="H29" s="431">
        <v>8.7499999999999994E-2</v>
      </c>
      <c r="I29" s="444">
        <v>8.7499999999999994E-2</v>
      </c>
      <c r="J29" s="409">
        <v>1.7669999999999999</v>
      </c>
      <c r="K29" s="429">
        <v>1.8654471610515093</v>
      </c>
      <c r="L29" s="428">
        <v>2.5868879999999996</v>
      </c>
      <c r="M29" s="428">
        <v>2.6881715406472599</v>
      </c>
      <c r="N29" s="428">
        <v>2.8240193999999992</v>
      </c>
      <c r="O29" s="428">
        <v>3.0458399429928695</v>
      </c>
      <c r="P29" s="413">
        <v>2985.83</v>
      </c>
      <c r="Q29" s="412">
        <v>6.3125610865828463E-3</v>
      </c>
      <c r="R29" s="417">
        <v>4.3431007670667876E-2</v>
      </c>
      <c r="S29" s="413">
        <v>404.94499999999999</v>
      </c>
      <c r="T29" s="412">
        <v>-3.791028473305369E-3</v>
      </c>
      <c r="U29" s="417">
        <v>-3.9650036772211905E-3</v>
      </c>
      <c r="V29" s="413">
        <v>440.137</v>
      </c>
      <c r="W29" s="412">
        <v>-9.3675655358215204E-3</v>
      </c>
      <c r="X29" s="411">
        <v>-2.9770171192261774E-2</v>
      </c>
      <c r="Y29" s="413">
        <v>215.86099999999999</v>
      </c>
      <c r="Z29" s="412">
        <v>4.9862656548256279E-3</v>
      </c>
      <c r="AA29" s="411">
        <v>-1.3779428628864721E-2</v>
      </c>
      <c r="AB29" s="410">
        <v>852843</v>
      </c>
      <c r="AC29" s="410">
        <v>3228167</v>
      </c>
      <c r="AD29" s="410">
        <v>534397</v>
      </c>
      <c r="AE29" s="410">
        <v>1999697</v>
      </c>
      <c r="AF29" s="409">
        <v>6</v>
      </c>
      <c r="AG29" s="409" t="s">
        <v>272</v>
      </c>
    </row>
    <row r="30" spans="1:33" s="434" customFormat="1" ht="15.75" customHeight="1">
      <c r="A30" s="407">
        <v>40148</v>
      </c>
      <c r="B30" s="406" t="s">
        <v>43</v>
      </c>
      <c r="C30" s="405">
        <v>154.745</v>
      </c>
      <c r="D30" s="404">
        <v>-1.2581412976262474E-3</v>
      </c>
      <c r="E30" s="404">
        <v>-1.2581412976262474E-3</v>
      </c>
      <c r="F30" s="404">
        <v>5.324307253352778E-2</v>
      </c>
      <c r="G30" s="404">
        <v>2.5161963333268922E-2</v>
      </c>
      <c r="H30" s="443">
        <v>8.7499999999999994E-2</v>
      </c>
      <c r="I30" s="442">
        <v>8.7499999999999994E-2</v>
      </c>
      <c r="J30" s="435">
        <v>1.7444999999999999</v>
      </c>
      <c r="K30" s="441">
        <v>1.7399413890457369</v>
      </c>
      <c r="L30" s="440">
        <v>2.4982984499999996</v>
      </c>
      <c r="M30" s="440">
        <v>2.5545239493506493</v>
      </c>
      <c r="N30" s="440">
        <v>2.8208565000000001</v>
      </c>
      <c r="O30" s="440">
        <v>2.8455581456916996</v>
      </c>
      <c r="P30" s="438">
        <v>3017.59</v>
      </c>
      <c r="Q30" s="437">
        <v>1.0636908330347028E-2</v>
      </c>
      <c r="R30" s="439">
        <v>4.31165006256784E-2</v>
      </c>
      <c r="S30" s="438">
        <v>404.49900000000002</v>
      </c>
      <c r="T30" s="437">
        <v>-1.1013841385866252E-3</v>
      </c>
      <c r="U30" s="439">
        <v>-1.7192492255360459E-2</v>
      </c>
      <c r="V30" s="438">
        <v>438.40899999999999</v>
      </c>
      <c r="W30" s="437">
        <v>-3.9260502979754364E-3</v>
      </c>
      <c r="X30" s="436">
        <v>-4.4244218493843523E-2</v>
      </c>
      <c r="Y30" s="438">
        <v>217.34700000000001</v>
      </c>
      <c r="Z30" s="437">
        <v>6.8840596494967876E-3</v>
      </c>
      <c r="AA30" s="436">
        <v>2.8141231232083674E-2</v>
      </c>
      <c r="AB30" s="433">
        <v>920492</v>
      </c>
      <c r="AC30" s="433">
        <v>3333039</v>
      </c>
      <c r="AD30" s="433">
        <v>552152</v>
      </c>
      <c r="AE30" s="433">
        <v>2065033</v>
      </c>
      <c r="AF30" s="435">
        <v>6</v>
      </c>
      <c r="AG30" s="435" t="s">
        <v>272</v>
      </c>
    </row>
    <row r="31" spans="1:33" s="427" customFormat="1" ht="15.75" customHeight="1">
      <c r="A31" s="425">
        <v>40238</v>
      </c>
      <c r="B31" s="424" t="s">
        <v>44</v>
      </c>
      <c r="C31" s="423">
        <v>152.52760000000001</v>
      </c>
      <c r="D31" s="422">
        <v>9.2091395447411406E-2</v>
      </c>
      <c r="E31" s="422">
        <v>2.6367086892378211E-2</v>
      </c>
      <c r="F31" s="422">
        <v>9.2091395447411406E-2</v>
      </c>
      <c r="G31" s="422">
        <v>2.1144523850781693E-2</v>
      </c>
      <c r="H31" s="431">
        <v>8.7499999999999994E-2</v>
      </c>
      <c r="I31" s="430">
        <v>8.7499999999999994E-2</v>
      </c>
      <c r="J31" s="409">
        <v>1.7812999999999999</v>
      </c>
      <c r="K31" s="429">
        <v>1.8025452173913044</v>
      </c>
      <c r="L31" s="428">
        <v>2.4065363</v>
      </c>
      <c r="M31" s="428">
        <v>2.4637188031304342</v>
      </c>
      <c r="N31" s="428">
        <v>2.7047259199999996</v>
      </c>
      <c r="O31" s="428">
        <v>2.7884172816231882</v>
      </c>
      <c r="P31" s="413">
        <v>3079.86</v>
      </c>
      <c r="Q31" s="412">
        <v>2.0635672838258401E-2</v>
      </c>
      <c r="R31" s="417">
        <v>5.1660025200012338E-2</v>
      </c>
      <c r="S31" s="413">
        <v>415.73399999999998</v>
      </c>
      <c r="T31" s="412">
        <v>2.7775099567613148E-2</v>
      </c>
      <c r="U31" s="411">
        <v>1.94356167608285E-2</v>
      </c>
      <c r="V31" s="413">
        <v>451.673</v>
      </c>
      <c r="W31" s="412">
        <v>3.0254853344707788E-2</v>
      </c>
      <c r="X31" s="411">
        <v>4.5839523856123776E-3</v>
      </c>
      <c r="Y31" s="413">
        <v>217.35300000000001</v>
      </c>
      <c r="Z31" s="412">
        <v>2.7605626026661056E-5</v>
      </c>
      <c r="AA31" s="411">
        <v>2.2861714393279886E-2</v>
      </c>
      <c r="AB31" s="410">
        <v>886397</v>
      </c>
      <c r="AC31" s="410">
        <v>3463309</v>
      </c>
      <c r="AD31" s="410">
        <v>546392</v>
      </c>
      <c r="AE31" s="410">
        <v>2137161</v>
      </c>
      <c r="AF31" s="409">
        <v>6</v>
      </c>
      <c r="AG31" s="409" t="s">
        <v>272</v>
      </c>
    </row>
    <row r="32" spans="1:33" s="427" customFormat="1" ht="15.75" customHeight="1">
      <c r="A32" s="425">
        <v>40330</v>
      </c>
      <c r="B32" s="424" t="s">
        <v>45</v>
      </c>
      <c r="C32" s="423">
        <v>158.8629</v>
      </c>
      <c r="D32" s="422">
        <v>8.8553029776014647E-2</v>
      </c>
      <c r="E32" s="422">
        <v>5.3337055452947757E-2</v>
      </c>
      <c r="F32" s="422">
        <v>8.5177279045859366E-2</v>
      </c>
      <c r="G32" s="422">
        <v>1.2731158768621409E-2</v>
      </c>
      <c r="H32" s="431">
        <v>0.10249999999999999</v>
      </c>
      <c r="I32" s="430">
        <v>9.7500000000000003E-2</v>
      </c>
      <c r="J32" s="409">
        <v>1.8047</v>
      </c>
      <c r="K32" s="429">
        <v>1.7931869047619047</v>
      </c>
      <c r="L32" s="428">
        <v>2.2085918599999999</v>
      </c>
      <c r="M32" s="428">
        <v>2.2597143644841267</v>
      </c>
      <c r="N32" s="428">
        <v>2.6971241500000001</v>
      </c>
      <c r="O32" s="428">
        <v>2.6704737114682544</v>
      </c>
      <c r="P32" s="413">
        <v>3110.74</v>
      </c>
      <c r="Q32" s="412">
        <v>1.0026429772781675E-2</v>
      </c>
      <c r="R32" s="417">
        <v>4.8410906272117415E-2</v>
      </c>
      <c r="S32" s="413">
        <v>427.48899999999998</v>
      </c>
      <c r="T32" s="412">
        <v>2.8275291412297232E-2</v>
      </c>
      <c r="U32" s="411">
        <v>5.1669676200410297E-2</v>
      </c>
      <c r="V32" s="413">
        <v>466.70800000000003</v>
      </c>
      <c r="W32" s="412">
        <v>3.3287356118253841E-2</v>
      </c>
      <c r="X32" s="411">
        <v>5.0436755428213909E-2</v>
      </c>
      <c r="Y32" s="413">
        <v>217.19900000000001</v>
      </c>
      <c r="Z32" s="412">
        <v>-7.0852484207717392E-4</v>
      </c>
      <c r="AA32" s="411">
        <v>1.1215605940686268E-2</v>
      </c>
      <c r="AB32" s="410">
        <v>944145</v>
      </c>
      <c r="AC32" s="410">
        <v>3603877</v>
      </c>
      <c r="AD32" s="410">
        <v>568567</v>
      </c>
      <c r="AE32" s="410">
        <v>2201508</v>
      </c>
      <c r="AF32" s="409">
        <v>6</v>
      </c>
      <c r="AG32" s="409" t="s">
        <v>272</v>
      </c>
    </row>
    <row r="33" spans="1:33" s="427" customFormat="1" ht="15.75" customHeight="1">
      <c r="A33" s="425">
        <v>40422</v>
      </c>
      <c r="B33" s="424" t="s">
        <v>46</v>
      </c>
      <c r="C33" s="423">
        <v>163.62690000000001</v>
      </c>
      <c r="D33" s="422">
        <v>8.1762785170691243E-2</v>
      </c>
      <c r="E33" s="422">
        <v>7.4612746029855348E-2</v>
      </c>
      <c r="F33" s="422">
        <v>6.9071857128576442E-2</v>
      </c>
      <c r="G33" s="422">
        <v>8.8622766838086786E-3</v>
      </c>
      <c r="H33" s="431">
        <v>0.1075</v>
      </c>
      <c r="I33" s="444">
        <v>0.1075</v>
      </c>
      <c r="J33" s="409">
        <v>1.6873</v>
      </c>
      <c r="K33" s="429">
        <v>1.7487334776334773</v>
      </c>
      <c r="L33" s="428">
        <v>2.3004648199999997</v>
      </c>
      <c r="M33" s="428">
        <v>2.2946880693506491</v>
      </c>
      <c r="N33" s="428">
        <v>2.6517606800000002</v>
      </c>
      <c r="O33" s="428">
        <v>2.7252845426599324</v>
      </c>
      <c r="P33" s="413">
        <v>3126.29</v>
      </c>
      <c r="Q33" s="412">
        <v>4.9988105724041443E-3</v>
      </c>
      <c r="R33" s="417">
        <v>4.7042195972309298E-2</v>
      </c>
      <c r="S33" s="413">
        <v>436.423</v>
      </c>
      <c r="T33" s="412">
        <v>2.0898783360507656E-2</v>
      </c>
      <c r="U33" s="417">
        <v>7.773401326106022E-2</v>
      </c>
      <c r="V33" s="413">
        <v>480.99799999999999</v>
      </c>
      <c r="W33" s="412">
        <v>3.0618716627955678E-2</v>
      </c>
      <c r="X33" s="411">
        <v>9.2837003024058395E-2</v>
      </c>
      <c r="Y33" s="413">
        <v>218.27500000000001</v>
      </c>
      <c r="Z33" s="412">
        <v>4.9539822927360255E-3</v>
      </c>
      <c r="AA33" s="411">
        <v>1.1183122472331775E-2</v>
      </c>
      <c r="AB33" s="410">
        <v>997935</v>
      </c>
      <c r="AC33" s="410">
        <v>3748969</v>
      </c>
      <c r="AD33" s="410">
        <v>596732</v>
      </c>
      <c r="AE33" s="410">
        <v>2263843</v>
      </c>
      <c r="AF33" s="409">
        <v>6</v>
      </c>
      <c r="AG33" s="409" t="s">
        <v>272</v>
      </c>
    </row>
    <row r="34" spans="1:33" s="434" customFormat="1" ht="15.75" customHeight="1">
      <c r="A34" s="407">
        <v>40513</v>
      </c>
      <c r="B34" s="406" t="s">
        <v>47</v>
      </c>
      <c r="C34" s="405">
        <v>163.54900000000001</v>
      </c>
      <c r="D34" s="404">
        <v>7.5282491203301882E-2</v>
      </c>
      <c r="E34" s="404">
        <v>7.5282491203301882E-2</v>
      </c>
      <c r="F34" s="404">
        <v>5.6893599146983664E-2</v>
      </c>
      <c r="G34" s="404">
        <v>1.3990139192945561E-2</v>
      </c>
      <c r="H34" s="443">
        <v>0.1075</v>
      </c>
      <c r="I34" s="442">
        <v>0.1075</v>
      </c>
      <c r="J34" s="435">
        <v>1.6613</v>
      </c>
      <c r="K34" s="441">
        <v>1.6964595652173911</v>
      </c>
      <c r="L34" s="440">
        <v>2.2234839200000001</v>
      </c>
      <c r="M34" s="440">
        <v>2.2797023637391298</v>
      </c>
      <c r="N34" s="440">
        <v>2.5936215599999999</v>
      </c>
      <c r="O34" s="440">
        <v>2.6697749664347818</v>
      </c>
      <c r="P34" s="438">
        <v>3195.89</v>
      </c>
      <c r="Q34" s="437">
        <v>2.2262809912068304E-2</v>
      </c>
      <c r="R34" s="439">
        <v>5.9086887217945305E-2</v>
      </c>
      <c r="S34" s="438">
        <v>450.30099999999999</v>
      </c>
      <c r="T34" s="437">
        <v>3.1799423953366324E-2</v>
      </c>
      <c r="U34" s="439">
        <v>0.11323142949673537</v>
      </c>
      <c r="V34" s="438">
        <v>499.34100000000001</v>
      </c>
      <c r="W34" s="437">
        <v>3.8135293701844875E-2</v>
      </c>
      <c r="X34" s="436">
        <v>0.13898437303978706</v>
      </c>
      <c r="Y34" s="438">
        <v>220.47200000000001</v>
      </c>
      <c r="Z34" s="437">
        <v>1.0065284618027803E-2</v>
      </c>
      <c r="AA34" s="436">
        <v>1.4377930222179369E-2</v>
      </c>
      <c r="AB34" s="433">
        <v>1057370</v>
      </c>
      <c r="AC34" s="433">
        <v>3885847</v>
      </c>
      <c r="AD34" s="433">
        <v>628475</v>
      </c>
      <c r="AE34" s="433">
        <v>2340166</v>
      </c>
      <c r="AF34" s="435">
        <v>6</v>
      </c>
      <c r="AG34" s="435" t="s">
        <v>272</v>
      </c>
    </row>
    <row r="35" spans="1:33" s="427" customFormat="1" ht="15.75" customHeight="1">
      <c r="A35" s="425">
        <v>40603</v>
      </c>
      <c r="B35" s="424" t="s">
        <v>48</v>
      </c>
      <c r="C35" s="423">
        <v>160.45160000000001</v>
      </c>
      <c r="D35" s="422">
        <v>5.1951253412497289E-2</v>
      </c>
      <c r="E35" s="422">
        <v>6.5547734280589021E-2</v>
      </c>
      <c r="F35" s="422">
        <v>5.1951253412497289E-2</v>
      </c>
      <c r="G35" s="422">
        <v>1.4030205079900604E-2</v>
      </c>
      <c r="H35" s="431">
        <v>0.11749999999999999</v>
      </c>
      <c r="I35" s="444">
        <v>0.11416666666666667</v>
      </c>
      <c r="J35" s="409">
        <v>1.6318000000000001</v>
      </c>
      <c r="K35" s="429">
        <v>1.6668373809523807</v>
      </c>
      <c r="L35" s="428">
        <v>2.3103024400000001</v>
      </c>
      <c r="M35" s="428">
        <v>2.3145703871904759</v>
      </c>
      <c r="N35" s="428">
        <v>2.6154490400000001</v>
      </c>
      <c r="O35" s="428">
        <v>2.6835526220873014</v>
      </c>
      <c r="P35" s="413">
        <v>3273.86</v>
      </c>
      <c r="Q35" s="412">
        <v>2.4396959845301325E-2</v>
      </c>
      <c r="R35" s="417">
        <v>6.2989876163202174E-2</v>
      </c>
      <c r="S35" s="413">
        <v>461.24900000000002</v>
      </c>
      <c r="T35" s="412">
        <v>2.4312626443201424E-2</v>
      </c>
      <c r="U35" s="411">
        <v>0.10948106241009881</v>
      </c>
      <c r="V35" s="413">
        <v>512.46799999999996</v>
      </c>
      <c r="W35" s="412">
        <v>2.6288648438641982E-2</v>
      </c>
      <c r="X35" s="411">
        <v>0.13459958864045429</v>
      </c>
      <c r="Y35" s="413">
        <v>223.04599999999999</v>
      </c>
      <c r="Z35" s="412">
        <v>1.1674951921332388E-2</v>
      </c>
      <c r="AA35" s="411">
        <v>2.6192415103541089E-2</v>
      </c>
      <c r="AB35" s="410">
        <v>1016531</v>
      </c>
      <c r="AC35" s="410">
        <v>4015981</v>
      </c>
      <c r="AD35" s="410">
        <v>623585</v>
      </c>
      <c r="AE35" s="410">
        <v>2417359</v>
      </c>
      <c r="AF35" s="409">
        <v>6</v>
      </c>
      <c r="AG35" s="409" t="s">
        <v>272</v>
      </c>
    </row>
    <row r="36" spans="1:33" s="427" customFormat="1" ht="15.75" customHeight="1">
      <c r="A36" s="425">
        <v>40695</v>
      </c>
      <c r="B36" s="424" t="s">
        <v>49</v>
      </c>
      <c r="C36" s="423">
        <v>166.33019999999999</v>
      </c>
      <c r="D36" s="422">
        <v>4.9427647921179263E-2</v>
      </c>
      <c r="E36" s="422">
        <v>5.6149269707905791E-2</v>
      </c>
      <c r="F36" s="422">
        <v>4.7004681395089731E-2</v>
      </c>
      <c r="G36" s="422">
        <v>9.1688424895064458E-3</v>
      </c>
      <c r="H36" s="431">
        <v>0.1225</v>
      </c>
      <c r="I36" s="444">
        <v>0.12083333333333333</v>
      </c>
      <c r="J36" s="409">
        <v>1.5632999999999999</v>
      </c>
      <c r="K36" s="429">
        <v>1.5947026239842028</v>
      </c>
      <c r="L36" s="428">
        <v>2.2670976599999997</v>
      </c>
      <c r="M36" s="428">
        <v>2.3232159393743195</v>
      </c>
      <c r="N36" s="428">
        <v>2.50956549</v>
      </c>
      <c r="O36" s="428">
        <v>2.6157375573671549</v>
      </c>
      <c r="P36" s="413">
        <v>3319.55</v>
      </c>
      <c r="Q36" s="412">
        <v>1.3956003005626494E-2</v>
      </c>
      <c r="R36" s="417">
        <v>6.7125507114063065E-2</v>
      </c>
      <c r="S36" s="413">
        <v>464.46300000000002</v>
      </c>
      <c r="T36" s="412">
        <v>6.9680367870716964E-3</v>
      </c>
      <c r="U36" s="411">
        <v>8.6491114391247681E-2</v>
      </c>
      <c r="V36" s="413">
        <v>511.75900000000001</v>
      </c>
      <c r="W36" s="412">
        <v>-1.3835010186000751E-3</v>
      </c>
      <c r="X36" s="411">
        <v>9.6529307404201292E-2</v>
      </c>
      <c r="Y36" s="413">
        <v>224.80600000000001</v>
      </c>
      <c r="Z36" s="412">
        <v>7.8907489934811892E-3</v>
      </c>
      <c r="AA36" s="411">
        <v>3.5023181506360412E-2</v>
      </c>
      <c r="AB36" s="410">
        <v>1086712</v>
      </c>
      <c r="AC36" s="410">
        <v>4158548</v>
      </c>
      <c r="AD36" s="410">
        <v>648649</v>
      </c>
      <c r="AE36" s="410">
        <v>2497441</v>
      </c>
      <c r="AF36" s="409">
        <v>6</v>
      </c>
      <c r="AG36" s="409" t="s">
        <v>272</v>
      </c>
    </row>
    <row r="37" spans="1:33" s="427" customFormat="1" ht="15.75" customHeight="1">
      <c r="A37" s="425">
        <v>40787</v>
      </c>
      <c r="B37" s="424" t="s">
        <v>50</v>
      </c>
      <c r="C37" s="423">
        <v>169.41489999999999</v>
      </c>
      <c r="D37" s="422">
        <v>4.458636673098737E-2</v>
      </c>
      <c r="E37" s="422">
        <v>4.7610495640895589E-2</v>
      </c>
      <c r="F37" s="422">
        <v>3.5373156858682586E-2</v>
      </c>
      <c r="G37" s="422">
        <v>-1.6668488580710017E-3</v>
      </c>
      <c r="H37" s="431">
        <v>0.12</v>
      </c>
      <c r="I37" s="444">
        <v>0.12166666666666666</v>
      </c>
      <c r="J37" s="409">
        <v>1.8793</v>
      </c>
      <c r="K37" s="429">
        <v>1.6376775017253278</v>
      </c>
      <c r="L37" s="428">
        <v>2.5158189100000001</v>
      </c>
      <c r="M37" s="428">
        <v>2.3011552469243157</v>
      </c>
      <c r="N37" s="428">
        <v>2.9287011199999995</v>
      </c>
      <c r="O37" s="428">
        <v>2.6344772077754768</v>
      </c>
      <c r="P37" s="413">
        <v>3354.85</v>
      </c>
      <c r="Q37" s="412">
        <v>1.0633971472036707E-2</v>
      </c>
      <c r="R37" s="417">
        <v>7.3109020596297869E-2</v>
      </c>
      <c r="S37" s="413">
        <v>468.97500000000002</v>
      </c>
      <c r="T37" s="412">
        <v>9.7144444229142479E-3</v>
      </c>
      <c r="U37" s="417">
        <v>7.4588186232164677E-2</v>
      </c>
      <c r="V37" s="413">
        <v>517.34400000000005</v>
      </c>
      <c r="W37" s="412">
        <v>1.091334006827438E-2</v>
      </c>
      <c r="X37" s="411">
        <v>7.5563723757687162E-2</v>
      </c>
      <c r="Y37" s="413">
        <v>226.59700000000001</v>
      </c>
      <c r="Z37" s="412">
        <v>7.9668692116758866E-3</v>
      </c>
      <c r="AA37" s="411">
        <v>3.8126216928186851E-2</v>
      </c>
      <c r="AB37" s="410">
        <v>1112334</v>
      </c>
      <c r="AC37" s="410">
        <v>4272947</v>
      </c>
      <c r="AD37" s="410">
        <v>668612</v>
      </c>
      <c r="AE37" s="410">
        <v>2569321</v>
      </c>
      <c r="AF37" s="409">
        <v>6</v>
      </c>
      <c r="AG37" s="409" t="s">
        <v>272</v>
      </c>
    </row>
    <row r="38" spans="1:33" s="434" customFormat="1" ht="15.75" customHeight="1">
      <c r="A38" s="407">
        <v>40878</v>
      </c>
      <c r="B38" s="406" t="s">
        <v>51</v>
      </c>
      <c r="C38" s="405">
        <v>167.74889999999999</v>
      </c>
      <c r="D38" s="404">
        <v>3.9744026619628059E-2</v>
      </c>
      <c r="E38" s="404">
        <v>3.9744026619628059E-2</v>
      </c>
      <c r="F38" s="404">
        <v>2.5679765697130374E-2</v>
      </c>
      <c r="G38" s="404">
        <v>9.4436929238557177E-3</v>
      </c>
      <c r="H38" s="443">
        <v>0.11</v>
      </c>
      <c r="I38" s="442">
        <v>0.11166666666666666</v>
      </c>
      <c r="J38" s="435">
        <v>1.8668</v>
      </c>
      <c r="K38" s="441">
        <v>1.8016574242424241</v>
      </c>
      <c r="L38" s="440">
        <v>2.4195594800000002</v>
      </c>
      <c r="M38" s="440">
        <v>2.4181245395707069</v>
      </c>
      <c r="N38" s="440">
        <v>2.9015672399999999</v>
      </c>
      <c r="O38" s="440">
        <v>2.8426550839696967</v>
      </c>
      <c r="P38" s="438">
        <v>3403.73</v>
      </c>
      <c r="Q38" s="437">
        <v>1.4569950966511147E-2</v>
      </c>
      <c r="R38" s="439">
        <v>6.5033527436801686E-2</v>
      </c>
      <c r="S38" s="438">
        <v>473.25200000000001</v>
      </c>
      <c r="T38" s="437">
        <v>9.1198891198891463E-3</v>
      </c>
      <c r="U38" s="439">
        <v>5.0968130206239914E-2</v>
      </c>
      <c r="V38" s="438">
        <v>521.03499999999997</v>
      </c>
      <c r="W38" s="437">
        <v>7.1345178449926383E-3</v>
      </c>
      <c r="X38" s="436">
        <v>4.3445260853805179E-2</v>
      </c>
      <c r="Y38" s="438">
        <v>227.22300000000001</v>
      </c>
      <c r="Z38" s="437">
        <v>2.76261380336007E-3</v>
      </c>
      <c r="AA38" s="436">
        <v>3.0620668384193861E-2</v>
      </c>
      <c r="AB38" s="433">
        <v>1160805</v>
      </c>
      <c r="AC38" s="433">
        <v>4376382</v>
      </c>
      <c r="AD38" s="433">
        <v>696968</v>
      </c>
      <c r="AE38" s="433">
        <v>2637814</v>
      </c>
      <c r="AF38" s="435">
        <v>6</v>
      </c>
      <c r="AG38" s="435" t="s">
        <v>272</v>
      </c>
    </row>
    <row r="39" spans="1:33" s="427" customFormat="1" ht="15.75" customHeight="1">
      <c r="A39" s="425">
        <v>40969</v>
      </c>
      <c r="B39" s="424" t="s">
        <v>52</v>
      </c>
      <c r="C39" s="423">
        <v>163.1908</v>
      </c>
      <c r="D39" s="422">
        <v>1.7071814802719132E-2</v>
      </c>
      <c r="E39" s="422">
        <v>3.1236968097283491E-2</v>
      </c>
      <c r="F39" s="422">
        <v>1.7071814802719132E-2</v>
      </c>
      <c r="G39" s="422">
        <v>-1.4237489609138287E-2</v>
      </c>
      <c r="H39" s="431">
        <v>9.7500000000000003E-2</v>
      </c>
      <c r="I39" s="430">
        <v>0.10249999999999999</v>
      </c>
      <c r="J39" s="409">
        <v>1.8268</v>
      </c>
      <c r="K39" s="429">
        <v>1.7664543859649122</v>
      </c>
      <c r="L39" s="428">
        <v>2.4374992400000002</v>
      </c>
      <c r="M39" s="428">
        <v>2.3406698250292397</v>
      </c>
      <c r="N39" s="428">
        <v>2.9243414400000001</v>
      </c>
      <c r="O39" s="428">
        <v>2.8077792464912279</v>
      </c>
      <c r="P39" s="413">
        <v>3445.41</v>
      </c>
      <c r="Q39" s="412">
        <v>1.2245389616685198E-2</v>
      </c>
      <c r="R39" s="417">
        <v>5.2399919361243219E-2</v>
      </c>
      <c r="S39" s="413">
        <v>476.166</v>
      </c>
      <c r="T39" s="412">
        <v>6.1573960596046362E-3</v>
      </c>
      <c r="U39" s="411">
        <v>3.234044951858972E-2</v>
      </c>
      <c r="V39" s="413">
        <v>521.47799999999995</v>
      </c>
      <c r="W39" s="412">
        <v>8.5023079063772933E-4</v>
      </c>
      <c r="X39" s="411">
        <v>1.7581585581929016E-2</v>
      </c>
      <c r="Y39" s="413">
        <v>228.80699999999999</v>
      </c>
      <c r="Z39" s="412">
        <v>6.9711252822115544E-3</v>
      </c>
      <c r="AA39" s="411">
        <v>2.5828752813320977E-2</v>
      </c>
      <c r="AB39" s="410">
        <v>1129474</v>
      </c>
      <c r="AC39" s="410">
        <v>4489325</v>
      </c>
      <c r="AD39" s="410">
        <v>694701</v>
      </c>
      <c r="AE39" s="410">
        <v>2708930</v>
      </c>
      <c r="AF39" s="409">
        <v>6</v>
      </c>
      <c r="AG39" s="409" t="s">
        <v>272</v>
      </c>
    </row>
    <row r="40" spans="1:33" s="427" customFormat="1" ht="15.75" customHeight="1">
      <c r="A40" s="425">
        <v>41061</v>
      </c>
      <c r="B40" s="424" t="s">
        <v>53</v>
      </c>
      <c r="C40" s="423">
        <v>167.971</v>
      </c>
      <c r="D40" s="422">
        <v>1.3403439236824077E-2</v>
      </c>
      <c r="E40" s="422">
        <v>2.1970687094899244E-2</v>
      </c>
      <c r="F40" s="422">
        <v>9.8647148864128287E-3</v>
      </c>
      <c r="G40" s="422">
        <v>1.7438424993798218E-2</v>
      </c>
      <c r="H40" s="431">
        <v>8.5000000000000006E-2</v>
      </c>
      <c r="I40" s="430">
        <v>8.6666666666666656E-2</v>
      </c>
      <c r="J40" s="409">
        <v>2.0093999999999999</v>
      </c>
      <c r="K40" s="429">
        <v>1.9652207575757574</v>
      </c>
      <c r="L40" s="428">
        <v>2.5453069799999999</v>
      </c>
      <c r="M40" s="428">
        <v>2.5070321204393933</v>
      </c>
      <c r="N40" s="428">
        <v>3.1561645799999996</v>
      </c>
      <c r="O40" s="428">
        <v>3.1015113996060606</v>
      </c>
      <c r="P40" s="413">
        <v>3482.72</v>
      </c>
      <c r="Q40" s="412">
        <v>1.0828899898705835E-2</v>
      </c>
      <c r="R40" s="417">
        <v>4.9154252835474477E-2</v>
      </c>
      <c r="S40" s="413">
        <v>488.34199999999998</v>
      </c>
      <c r="T40" s="412">
        <v>2.5570914344997364E-2</v>
      </c>
      <c r="U40" s="411">
        <v>5.1412060810010596E-2</v>
      </c>
      <c r="V40" s="413">
        <v>536.60599999999999</v>
      </c>
      <c r="W40" s="412">
        <v>2.9009852764642075E-2</v>
      </c>
      <c r="X40" s="411">
        <v>4.8552150523976989E-2</v>
      </c>
      <c r="Y40" s="413">
        <v>228.524</v>
      </c>
      <c r="Z40" s="412">
        <v>-1.2368502711892493E-3</v>
      </c>
      <c r="AA40" s="411">
        <v>1.6538704482976341E-2</v>
      </c>
      <c r="AB40" s="410">
        <v>1183126</v>
      </c>
      <c r="AC40" s="410">
        <v>4585739</v>
      </c>
      <c r="AD40" s="410">
        <v>718126</v>
      </c>
      <c r="AE40" s="410">
        <v>2778407</v>
      </c>
      <c r="AF40" s="409">
        <v>6</v>
      </c>
      <c r="AG40" s="409" t="s">
        <v>272</v>
      </c>
    </row>
    <row r="41" spans="1:33" s="427" customFormat="1" ht="15.75" customHeight="1">
      <c r="A41" s="425">
        <v>41153</v>
      </c>
      <c r="B41" s="424" t="s">
        <v>54</v>
      </c>
      <c r="C41" s="423">
        <v>173.62559999999999</v>
      </c>
      <c r="D41" s="422">
        <v>1.7313093779140365E-2</v>
      </c>
      <c r="E41" s="422">
        <v>1.9387166903854114E-2</v>
      </c>
      <c r="F41" s="422">
        <v>2.4854366410510531E-2</v>
      </c>
      <c r="G41" s="422">
        <v>1.7069995572196905E-2</v>
      </c>
      <c r="H41" s="431">
        <v>7.4999999999999997E-2</v>
      </c>
      <c r="I41" s="430">
        <v>7.6666666666666675E-2</v>
      </c>
      <c r="J41" s="409">
        <v>2.0264000000000002</v>
      </c>
      <c r="K41" s="429">
        <v>2.0278625130018724</v>
      </c>
      <c r="L41" s="428">
        <v>2.6059504000000002</v>
      </c>
      <c r="M41" s="428">
        <v>2.5512538276076557</v>
      </c>
      <c r="N41" s="428">
        <v>3.2760808800000003</v>
      </c>
      <c r="O41" s="428">
        <v>3.2250449452610774</v>
      </c>
      <c r="P41" s="413">
        <v>3532.06</v>
      </c>
      <c r="Q41" s="412">
        <v>1.4167087793448774E-2</v>
      </c>
      <c r="R41" s="417">
        <v>5.2822033772001786E-2</v>
      </c>
      <c r="S41" s="413">
        <v>506.80399999999997</v>
      </c>
      <c r="T41" s="412">
        <v>3.7805472394346618E-2</v>
      </c>
      <c r="U41" s="417">
        <v>8.0663148355455849E-2</v>
      </c>
      <c r="V41" s="413">
        <v>564.13300000000004</v>
      </c>
      <c r="W41" s="412">
        <v>5.1298345527258427E-2</v>
      </c>
      <c r="X41" s="411">
        <v>9.0440789880620986E-2</v>
      </c>
      <c r="Y41" s="413">
        <v>231.01499999999999</v>
      </c>
      <c r="Z41" s="412">
        <v>1.0900386830267284E-2</v>
      </c>
      <c r="AA41" s="411">
        <v>1.9497168982819613E-2</v>
      </c>
      <c r="AB41" s="410">
        <v>1230449</v>
      </c>
      <c r="AC41" s="410">
        <v>4703854</v>
      </c>
      <c r="AD41" s="410">
        <v>753551</v>
      </c>
      <c r="AE41" s="410">
        <v>2863346</v>
      </c>
      <c r="AF41" s="409">
        <v>5.5</v>
      </c>
      <c r="AG41" s="409" t="s">
        <v>272</v>
      </c>
    </row>
    <row r="42" spans="1:33" s="434" customFormat="1" ht="15.75" customHeight="1">
      <c r="A42" s="407">
        <v>41244</v>
      </c>
      <c r="B42" s="406" t="s">
        <v>55</v>
      </c>
      <c r="C42" s="405">
        <v>171.91380000000001</v>
      </c>
      <c r="D42" s="404">
        <v>1.9211814943874916E-2</v>
      </c>
      <c r="E42" s="404">
        <v>1.9211814943874916E-2</v>
      </c>
      <c r="F42" s="404">
        <v>2.4828180691497836E-2</v>
      </c>
      <c r="G42" s="404">
        <v>1.2769571922819356E-3</v>
      </c>
      <c r="H42" s="443">
        <v>7.2499999999999995E-2</v>
      </c>
      <c r="I42" s="442">
        <v>7.2499999999999995E-2</v>
      </c>
      <c r="J42" s="435">
        <v>2.0516000000000001</v>
      </c>
      <c r="K42" s="441">
        <v>2.0596654545454545</v>
      </c>
      <c r="L42" s="440">
        <v>2.7066758800000001</v>
      </c>
      <c r="M42" s="440">
        <v>2.6871082075151516</v>
      </c>
      <c r="N42" s="440">
        <v>3.3348757999999998</v>
      </c>
      <c r="O42" s="440">
        <v>3.3227209667878785</v>
      </c>
      <c r="P42" s="438">
        <v>3602.46</v>
      </c>
      <c r="Q42" s="437">
        <v>1.993171123933335E-2</v>
      </c>
      <c r="R42" s="439">
        <v>5.8385947181474496E-2</v>
      </c>
      <c r="S42" s="438">
        <v>510.25200000000001</v>
      </c>
      <c r="T42" s="437">
        <v>6.8034190732513267E-3</v>
      </c>
      <c r="U42" s="439">
        <v>7.818244825167131E-2</v>
      </c>
      <c r="V42" s="438">
        <v>566.01800000000003</v>
      </c>
      <c r="W42" s="437">
        <v>3.3414106247995345E-3</v>
      </c>
      <c r="X42" s="436">
        <v>8.6333931501722638E-2</v>
      </c>
      <c r="Y42" s="438">
        <v>231.221</v>
      </c>
      <c r="Z42" s="437">
        <v>8.9171698807444244E-4</v>
      </c>
      <c r="AA42" s="436">
        <v>1.7595049796895523E-2</v>
      </c>
      <c r="AB42" s="433">
        <v>1271711</v>
      </c>
      <c r="AC42" s="433">
        <v>4814760</v>
      </c>
      <c r="AD42" s="433">
        <v>790457</v>
      </c>
      <c r="AE42" s="433">
        <v>2956835</v>
      </c>
      <c r="AF42" s="435">
        <v>5.5</v>
      </c>
      <c r="AG42" s="435" t="s">
        <v>272</v>
      </c>
    </row>
    <row r="43" spans="1:33" s="427" customFormat="1" ht="15.75" customHeight="1">
      <c r="A43" s="425">
        <v>41334</v>
      </c>
      <c r="B43" s="424" t="s">
        <v>56</v>
      </c>
      <c r="C43" s="423">
        <v>167.63140000000001</v>
      </c>
      <c r="D43" s="422">
        <v>2.721109278219136E-2</v>
      </c>
      <c r="E43" s="422">
        <v>2.1684910170443272E-2</v>
      </c>
      <c r="F43" s="422">
        <v>2.721109278219136E-2</v>
      </c>
      <c r="G43" s="422">
        <v>4.4424789960129107E-3</v>
      </c>
      <c r="H43" s="431">
        <v>7.2499999999999995E-2</v>
      </c>
      <c r="I43" s="430">
        <v>7.2499999999999995E-2</v>
      </c>
      <c r="J43" s="409">
        <v>2.0217000000000001</v>
      </c>
      <c r="K43" s="429">
        <v>1.9953666666666667</v>
      </c>
      <c r="L43" s="428">
        <v>2.5910107200000003</v>
      </c>
      <c r="M43" s="428">
        <v>2.6240401911111109</v>
      </c>
      <c r="N43" s="428">
        <v>3.07156881</v>
      </c>
      <c r="O43" s="428">
        <v>3.0737293255555556</v>
      </c>
      <c r="P43" s="413">
        <v>3672.42</v>
      </c>
      <c r="Q43" s="412">
        <v>1.94200629569794E-2</v>
      </c>
      <c r="R43" s="417">
        <v>6.588765923358908E-2</v>
      </c>
      <c r="S43" s="413">
        <v>514.52599999999995</v>
      </c>
      <c r="T43" s="412">
        <v>8.376253302289749E-3</v>
      </c>
      <c r="U43" s="411">
        <v>8.0560140791236634E-2</v>
      </c>
      <c r="V43" s="413">
        <v>567.89200000000005</v>
      </c>
      <c r="W43" s="412">
        <v>3.3108487715938217E-3</v>
      </c>
      <c r="X43" s="411">
        <v>8.9004713525786538E-2</v>
      </c>
      <c r="Y43" s="413">
        <v>232.28200000000001</v>
      </c>
      <c r="Z43" s="412">
        <v>4.5886835538295756E-3</v>
      </c>
      <c r="AA43" s="411">
        <v>1.5187472411246183E-2</v>
      </c>
      <c r="AB43" s="410">
        <v>1241614</v>
      </c>
      <c r="AC43" s="410">
        <v>4926900</v>
      </c>
      <c r="AD43" s="410">
        <v>777713</v>
      </c>
      <c r="AE43" s="410">
        <v>3039847</v>
      </c>
      <c r="AF43" s="409">
        <v>5</v>
      </c>
      <c r="AG43" s="409" t="s">
        <v>272</v>
      </c>
    </row>
    <row r="44" spans="1:33" s="427" customFormat="1" ht="15.75" customHeight="1">
      <c r="A44" s="425">
        <v>41426</v>
      </c>
      <c r="B44" s="424" t="s">
        <v>57</v>
      </c>
      <c r="C44" s="423">
        <v>174.72649999999999</v>
      </c>
      <c r="D44" s="422">
        <v>3.3808549174451974E-2</v>
      </c>
      <c r="E44" s="422">
        <v>2.9284678007246656E-2</v>
      </c>
      <c r="F44" s="422">
        <v>4.0218251960159712E-2</v>
      </c>
      <c r="G44" s="422">
        <v>1.435685460136682E-2</v>
      </c>
      <c r="H44" s="431">
        <v>0.08</v>
      </c>
      <c r="I44" s="430">
        <v>7.8333333333333324E-2</v>
      </c>
      <c r="J44" s="409">
        <v>2.2317</v>
      </c>
      <c r="K44" s="429">
        <v>2.0712999999999999</v>
      </c>
      <c r="L44" s="428">
        <v>2.9034416999999997</v>
      </c>
      <c r="M44" s="428">
        <v>2.7049106699999999</v>
      </c>
      <c r="N44" s="428">
        <v>3.3950852100000004</v>
      </c>
      <c r="O44" s="428">
        <v>3.1720578633333334</v>
      </c>
      <c r="P44" s="413">
        <v>3715.92</v>
      </c>
      <c r="Q44" s="412">
        <v>1.1845050402731649E-2</v>
      </c>
      <c r="R44" s="417">
        <v>6.6959158358983917E-2</v>
      </c>
      <c r="S44" s="413">
        <v>519.15300000000002</v>
      </c>
      <c r="T44" s="412">
        <v>8.9927428351532779E-3</v>
      </c>
      <c r="U44" s="411">
        <v>6.3093078211581277E-2</v>
      </c>
      <c r="V44" s="413">
        <v>569.34499999999991</v>
      </c>
      <c r="W44" s="412">
        <v>2.5585850830789347E-3</v>
      </c>
      <c r="X44" s="411">
        <v>6.1011244749406224E-2</v>
      </c>
      <c r="Y44" s="413">
        <v>232.44499999999999</v>
      </c>
      <c r="Z44" s="412">
        <v>7.0173323804678667E-4</v>
      </c>
      <c r="AA44" s="411">
        <v>1.7157935271568725E-2</v>
      </c>
      <c r="AB44" s="410">
        <v>1322580</v>
      </c>
      <c r="AC44" s="410">
        <v>5066354</v>
      </c>
      <c r="AD44" s="410">
        <v>805985</v>
      </c>
      <c r="AE44" s="410">
        <v>3127706</v>
      </c>
      <c r="AF44" s="409">
        <v>5</v>
      </c>
      <c r="AG44" s="409" t="s">
        <v>272</v>
      </c>
    </row>
    <row r="45" spans="1:33" s="427" customFormat="1" ht="15.75" customHeight="1">
      <c r="A45" s="425">
        <v>41518</v>
      </c>
      <c r="B45" s="424" t="s">
        <v>58</v>
      </c>
      <c r="C45" s="423">
        <v>178.41589999999999</v>
      </c>
      <c r="D45" s="422">
        <v>3.1669570199256203E-2</v>
      </c>
      <c r="E45" s="422">
        <v>2.996314102301989E-2</v>
      </c>
      <c r="F45" s="422">
        <v>2.7589825463526063E-2</v>
      </c>
      <c r="G45" s="422">
        <v>4.4059281667925276E-3</v>
      </c>
      <c r="H45" s="431">
        <v>0.09</v>
      </c>
      <c r="I45" s="430">
        <v>8.8333333333333333E-2</v>
      </c>
      <c r="J45" s="409">
        <v>2.2170000000000001</v>
      </c>
      <c r="K45" s="429">
        <v>2.2888913702239786</v>
      </c>
      <c r="L45" s="428">
        <v>2.9989359000000002</v>
      </c>
      <c r="M45" s="428">
        <v>3.0557462756280191</v>
      </c>
      <c r="N45" s="428">
        <v>3.5884361999999999</v>
      </c>
      <c r="O45" s="428">
        <v>3.578071286313131</v>
      </c>
      <c r="P45" s="413">
        <v>3738.99</v>
      </c>
      <c r="Q45" s="412">
        <v>6.2084221404119511E-3</v>
      </c>
      <c r="R45" s="417">
        <v>5.858620748231913E-2</v>
      </c>
      <c r="S45" s="413">
        <v>529.08500000000004</v>
      </c>
      <c r="T45" s="412">
        <v>1.9131161719184941E-2</v>
      </c>
      <c r="U45" s="417">
        <v>4.3963741406934487E-2</v>
      </c>
      <c r="V45" s="413">
        <v>583.92600000000004</v>
      </c>
      <c r="W45" s="412">
        <v>2.5610130939939912E-2</v>
      </c>
      <c r="X45" s="411">
        <v>3.5085697876209965E-2</v>
      </c>
      <c r="Y45" s="413">
        <v>233.54400000000001</v>
      </c>
      <c r="Z45" s="412">
        <v>4.7280001720837461E-3</v>
      </c>
      <c r="AA45" s="411">
        <v>1.0947341081747997E-2</v>
      </c>
      <c r="AB45" s="410">
        <v>1354134</v>
      </c>
      <c r="AC45" s="410">
        <v>5190039</v>
      </c>
      <c r="AD45" s="410">
        <v>833145</v>
      </c>
      <c r="AE45" s="410">
        <v>3207300</v>
      </c>
      <c r="AF45" s="409">
        <v>5</v>
      </c>
      <c r="AG45" s="409" t="s">
        <v>272</v>
      </c>
    </row>
    <row r="46" spans="1:33" s="434" customFormat="1" ht="15.75" customHeight="1">
      <c r="A46" s="407">
        <v>41609</v>
      </c>
      <c r="B46" s="406" t="s">
        <v>59</v>
      </c>
      <c r="C46" s="405">
        <v>176.2611</v>
      </c>
      <c r="D46" s="404">
        <v>3.0048269457775278E-2</v>
      </c>
      <c r="E46" s="404">
        <v>3.0048269457775278E-2</v>
      </c>
      <c r="F46" s="404">
        <v>2.5287673240891539E-2</v>
      </c>
      <c r="G46" s="404">
        <v>1.9610812503085828E-3</v>
      </c>
      <c r="H46" s="443">
        <v>0.1</v>
      </c>
      <c r="I46" s="442">
        <v>9.8333333333333342E-2</v>
      </c>
      <c r="J46" s="435">
        <v>2.3620999999999999</v>
      </c>
      <c r="K46" s="441">
        <v>2.2843666666666667</v>
      </c>
      <c r="L46" s="440">
        <v>3.2462340300000001</v>
      </c>
      <c r="M46" s="440">
        <v>3.1157238422222227</v>
      </c>
      <c r="N46" s="440">
        <v>3.9109289700000001</v>
      </c>
      <c r="O46" s="440">
        <v>3.7284671277777779</v>
      </c>
      <c r="P46" s="438">
        <v>3815.39</v>
      </c>
      <c r="Q46" s="437">
        <v>2.043332557722799E-2</v>
      </c>
      <c r="R46" s="439">
        <v>5.910683255331084E-2</v>
      </c>
      <c r="S46" s="438">
        <v>538.37</v>
      </c>
      <c r="T46" s="437">
        <v>1.7549165067994643E-2</v>
      </c>
      <c r="U46" s="439">
        <v>5.5106104434671455E-2</v>
      </c>
      <c r="V46" s="438">
        <v>595</v>
      </c>
      <c r="W46" s="437">
        <v>1.896473183245817E-2</v>
      </c>
      <c r="X46" s="436">
        <v>5.1203318622375926E-2</v>
      </c>
      <c r="Y46" s="438">
        <v>234.71899999999999</v>
      </c>
      <c r="Z46" s="437">
        <v>5.0311718562667807E-3</v>
      </c>
      <c r="AA46" s="436">
        <v>1.5128383667573297E-2</v>
      </c>
      <c r="AB46" s="433">
        <v>1413291</v>
      </c>
      <c r="AC46" s="433">
        <v>5331619</v>
      </c>
      <c r="AD46" s="433">
        <v>873580</v>
      </c>
      <c r="AE46" s="433">
        <v>3290423</v>
      </c>
      <c r="AF46" s="435">
        <v>5</v>
      </c>
      <c r="AG46" s="435" t="s">
        <v>272</v>
      </c>
    </row>
    <row r="47" spans="1:33" s="427" customFormat="1" ht="15.75" customHeight="1">
      <c r="A47" s="425">
        <v>41699</v>
      </c>
      <c r="B47" s="424" t="s">
        <v>60</v>
      </c>
      <c r="C47" s="423">
        <v>173.44710000000001</v>
      </c>
      <c r="D47" s="422">
        <v>3.469338083437834E-2</v>
      </c>
      <c r="E47" s="422">
        <v>3.1871190404112459E-2</v>
      </c>
      <c r="F47" s="422">
        <v>3.469338083437834E-2</v>
      </c>
      <c r="G47" s="422">
        <v>7.0080373669674234E-3</v>
      </c>
      <c r="H47" s="431">
        <v>0.1075</v>
      </c>
      <c r="I47" s="430">
        <v>0.10666666666666666</v>
      </c>
      <c r="J47" s="409">
        <v>2.2719</v>
      </c>
      <c r="K47" s="429">
        <v>2.3631333333333333</v>
      </c>
      <c r="L47" s="428">
        <v>3.12817911</v>
      </c>
      <c r="M47" s="428">
        <v>3.2341055088888884</v>
      </c>
      <c r="N47" s="428">
        <v>3.7854397799999999</v>
      </c>
      <c r="O47" s="428">
        <v>3.9264248044444447</v>
      </c>
      <c r="P47" s="413">
        <v>3898.38</v>
      </c>
      <c r="Q47" s="412">
        <v>2.1751380592809788E-2</v>
      </c>
      <c r="R47" s="417">
        <v>6.1528910091982913E-2</v>
      </c>
      <c r="S47" s="413">
        <v>552.08699999999999</v>
      </c>
      <c r="T47" s="412">
        <v>2.5478759960621877E-2</v>
      </c>
      <c r="U47" s="411">
        <v>7.3001170008901495E-2</v>
      </c>
      <c r="V47" s="413">
        <v>611.58299999999997</v>
      </c>
      <c r="W47" s="412">
        <v>2.7870588235294091E-2</v>
      </c>
      <c r="X47" s="411">
        <v>7.6935403210469433E-2</v>
      </c>
      <c r="Y47" s="413">
        <v>236.02799999999999</v>
      </c>
      <c r="Z47" s="412">
        <v>5.5768812920982125E-3</v>
      </c>
      <c r="AA47" s="411">
        <v>1.6126949139408042E-2</v>
      </c>
      <c r="AB47" s="410">
        <v>1385981</v>
      </c>
      <c r="AC47" s="410">
        <v>5475986</v>
      </c>
      <c r="AD47" s="410">
        <v>873828</v>
      </c>
      <c r="AE47" s="410">
        <v>3386538</v>
      </c>
      <c r="AF47" s="409">
        <v>5</v>
      </c>
      <c r="AG47" s="409" t="s">
        <v>272</v>
      </c>
    </row>
    <row r="48" spans="1:33" s="427" customFormat="1" ht="15.75" customHeight="1">
      <c r="A48" s="425">
        <v>41791</v>
      </c>
      <c r="B48" s="424" t="s">
        <v>61</v>
      </c>
      <c r="C48" s="423">
        <v>173.96600000000001</v>
      </c>
      <c r="D48" s="422">
        <v>1.476583423370692E-2</v>
      </c>
      <c r="E48" s="422">
        <v>2.0632149595586569E-2</v>
      </c>
      <c r="F48" s="422">
        <v>-4.3525166474460697E-3</v>
      </c>
      <c r="G48" s="422">
        <v>-1.2811088016616456E-2</v>
      </c>
      <c r="H48" s="431">
        <v>0.11</v>
      </c>
      <c r="I48" s="430">
        <v>0.11</v>
      </c>
      <c r="J48" s="409">
        <v>2.2143000000000002</v>
      </c>
      <c r="K48" s="429">
        <v>2.2289999999999996</v>
      </c>
      <c r="L48" s="428">
        <v>3.0318195600000002</v>
      </c>
      <c r="M48" s="428">
        <v>3.0607141999999996</v>
      </c>
      <c r="N48" s="428">
        <v>3.7877815799999999</v>
      </c>
      <c r="O48" s="428">
        <v>3.7695361999999992</v>
      </c>
      <c r="P48" s="413">
        <v>3958.32</v>
      </c>
      <c r="Q48" s="412">
        <v>1.5375617564219013E-2</v>
      </c>
      <c r="R48" s="417">
        <v>6.5232836013692452E-2</v>
      </c>
      <c r="S48" s="413">
        <v>551.55399999999997</v>
      </c>
      <c r="T48" s="412">
        <v>-9.654275503679921E-4</v>
      </c>
      <c r="U48" s="411">
        <v>6.2411273747815965E-2</v>
      </c>
      <c r="V48" s="413">
        <v>603.59400000000005</v>
      </c>
      <c r="W48" s="412">
        <v>-1.3062822217098757E-2</v>
      </c>
      <c r="X48" s="411">
        <v>6.0155090498731356E-2</v>
      </c>
      <c r="Y48" s="413">
        <v>237.23099999999999</v>
      </c>
      <c r="Z48" s="412">
        <v>5.0968529157557896E-3</v>
      </c>
      <c r="AA48" s="411">
        <v>2.0589816945944195E-2</v>
      </c>
      <c r="AB48" s="410">
        <v>1422322</v>
      </c>
      <c r="AC48" s="410">
        <v>5575728</v>
      </c>
      <c r="AD48" s="410">
        <v>888391</v>
      </c>
      <c r="AE48" s="410">
        <v>3468944</v>
      </c>
      <c r="AF48" s="409">
        <v>5</v>
      </c>
      <c r="AG48" s="409" t="s">
        <v>272</v>
      </c>
    </row>
    <row r="49" spans="1:33" s="427" customFormat="1" ht="15.75" customHeight="1">
      <c r="A49" s="425">
        <v>41883</v>
      </c>
      <c r="B49" s="424" t="s">
        <v>62</v>
      </c>
      <c r="C49" s="423">
        <v>177.27610000000001</v>
      </c>
      <c r="D49" s="422">
        <v>7.5184273863240225E-3</v>
      </c>
      <c r="E49" s="422">
        <v>1.1928465299508861E-2</v>
      </c>
      <c r="F49" s="422">
        <v>-6.3884440792552066E-3</v>
      </c>
      <c r="G49" s="422">
        <v>-9.3825235202193991E-4</v>
      </c>
      <c r="H49" s="431">
        <v>0.11</v>
      </c>
      <c r="I49" s="430">
        <v>0.11</v>
      </c>
      <c r="J49" s="409">
        <v>2.4468999999999999</v>
      </c>
      <c r="K49" s="429">
        <v>2.2754666666666665</v>
      </c>
      <c r="L49" s="428">
        <v>3.09067939</v>
      </c>
      <c r="M49" s="428">
        <v>2.9697115466666664</v>
      </c>
      <c r="N49" s="428">
        <v>3.9671589699999998</v>
      </c>
      <c r="O49" s="428">
        <v>3.769462231111111</v>
      </c>
      <c r="P49" s="413">
        <v>3991.24</v>
      </c>
      <c r="Q49" s="412">
        <v>8.3166595929584641E-3</v>
      </c>
      <c r="R49" s="417">
        <v>6.7464743152562567E-2</v>
      </c>
      <c r="S49" s="413">
        <v>547.83900000000006</v>
      </c>
      <c r="T49" s="412">
        <v>-6.7355145643036574E-3</v>
      </c>
      <c r="U49" s="417">
        <v>3.5446100343045073E-2</v>
      </c>
      <c r="V49" s="413">
        <v>594.97</v>
      </c>
      <c r="W49" s="412">
        <v>-1.4287749712555198E-2</v>
      </c>
      <c r="X49" s="411">
        <v>1.8913355459424519E-2</v>
      </c>
      <c r="Y49" s="413">
        <v>237.477</v>
      </c>
      <c r="Z49" s="412">
        <v>1.0369639718250667E-3</v>
      </c>
      <c r="AA49" s="411">
        <v>1.6840509711232077E-2</v>
      </c>
      <c r="AB49" s="410">
        <v>1462125</v>
      </c>
      <c r="AC49" s="410">
        <v>5683719</v>
      </c>
      <c r="AD49" s="410">
        <v>912055</v>
      </c>
      <c r="AE49" s="410">
        <v>3547854</v>
      </c>
      <c r="AF49" s="409">
        <v>5</v>
      </c>
      <c r="AG49" s="409" t="s">
        <v>272</v>
      </c>
    </row>
    <row r="50" spans="1:33" s="434" customFormat="1" ht="15.75" customHeight="1">
      <c r="A50" s="407">
        <v>41974</v>
      </c>
      <c r="B50" s="406" t="s">
        <v>63</v>
      </c>
      <c r="C50" s="405">
        <v>175.85830000000001</v>
      </c>
      <c r="D50" s="404">
        <v>5.0393459495359227E-3</v>
      </c>
      <c r="E50" s="404">
        <v>5.0393459495359227E-3</v>
      </c>
      <c r="F50" s="404">
        <v>-2.2852461490368015E-3</v>
      </c>
      <c r="G50" s="404">
        <v>4.358031920121741E-3</v>
      </c>
      <c r="H50" s="443">
        <v>0.11749999999999999</v>
      </c>
      <c r="I50" s="442">
        <v>0.11416666666666667</v>
      </c>
      <c r="J50" s="435">
        <v>2.6576</v>
      </c>
      <c r="K50" s="441">
        <v>2.5491333333333337</v>
      </c>
      <c r="L50" s="440">
        <v>3.2151644799999999</v>
      </c>
      <c r="M50" s="440">
        <v>3.1503039444444449</v>
      </c>
      <c r="N50" s="440">
        <v>4.1397435200000006</v>
      </c>
      <c r="O50" s="440">
        <v>4.0120809533333341</v>
      </c>
      <c r="P50" s="438">
        <v>4059.86</v>
      </c>
      <c r="Q50" s="437">
        <v>1.7192651907677936E-2</v>
      </c>
      <c r="R50" s="439">
        <v>6.4074707959081545E-2</v>
      </c>
      <c r="S50" s="438">
        <v>558.21299999999997</v>
      </c>
      <c r="T50" s="437">
        <v>1.8936220312901986E-2</v>
      </c>
      <c r="U50" s="439">
        <v>3.6857551498040264E-2</v>
      </c>
      <c r="V50" s="438">
        <v>607.65599999999995</v>
      </c>
      <c r="W50" s="437">
        <v>2.1322083466393194E-2</v>
      </c>
      <c r="X50" s="436">
        <v>2.127058823529393E-2</v>
      </c>
      <c r="Y50" s="438">
        <v>236.25200000000001</v>
      </c>
      <c r="Z50" s="437">
        <v>-5.158394286604584E-3</v>
      </c>
      <c r="AA50" s="436">
        <v>6.5312139196231911E-3</v>
      </c>
      <c r="AB50" s="433">
        <v>1508525</v>
      </c>
      <c r="AC50" s="433">
        <v>5778953</v>
      </c>
      <c r="AD50" s="433">
        <v>964130</v>
      </c>
      <c r="AE50" s="433">
        <v>3638404</v>
      </c>
      <c r="AF50" s="435">
        <v>5</v>
      </c>
      <c r="AG50" s="435" t="s">
        <v>272</v>
      </c>
    </row>
    <row r="51" spans="1:33" s="427" customFormat="1" ht="15.75" customHeight="1">
      <c r="A51" s="425">
        <v>42064</v>
      </c>
      <c r="B51" s="424" t="s">
        <v>64</v>
      </c>
      <c r="C51" s="423">
        <v>170.63829999999999</v>
      </c>
      <c r="D51" s="422">
        <v>-1.6193986523845183E-2</v>
      </c>
      <c r="E51" s="422">
        <v>-7.2730961601226163E-3</v>
      </c>
      <c r="F51" s="422">
        <v>-1.6193986523845183E-2</v>
      </c>
      <c r="G51" s="422">
        <v>-8.388955141340082E-3</v>
      </c>
      <c r="H51" s="431">
        <v>0.1275</v>
      </c>
      <c r="I51" s="430">
        <v>0.12416666666666666</v>
      </c>
      <c r="J51" s="409">
        <v>3.1966999999999999</v>
      </c>
      <c r="K51" s="429">
        <v>2.8656666666666664</v>
      </c>
      <c r="L51" s="428">
        <v>3.4303787699999995</v>
      </c>
      <c r="M51" s="428">
        <v>3.1730571777777774</v>
      </c>
      <c r="N51" s="428">
        <v>4.7368700600000002</v>
      </c>
      <c r="O51" s="428">
        <v>4.3286850222222215</v>
      </c>
      <c r="P51" s="413">
        <v>4215.26</v>
      </c>
      <c r="Q51" s="412">
        <v>3.8277181971792196E-2</v>
      </c>
      <c r="R51" s="417">
        <v>8.1285046609104405E-2</v>
      </c>
      <c r="S51" s="413">
        <v>569.53599999999994</v>
      </c>
      <c r="T51" s="412">
        <v>2.0284371736236873E-2</v>
      </c>
      <c r="U51" s="411">
        <v>3.1605525940657797E-2</v>
      </c>
      <c r="V51" s="413">
        <v>616.15700000000004</v>
      </c>
      <c r="W51" s="412">
        <v>1.3989823189436201E-2</v>
      </c>
      <c r="X51" s="411">
        <v>7.4789521618490173E-3</v>
      </c>
      <c r="Y51" s="413">
        <v>235.976</v>
      </c>
      <c r="Z51" s="412">
        <v>-1.168244078357028E-3</v>
      </c>
      <c r="AA51" s="411">
        <v>-2.2031284423873476E-4</v>
      </c>
      <c r="AB51" s="410">
        <v>1456659</v>
      </c>
      <c r="AC51" s="410">
        <v>5849631</v>
      </c>
      <c r="AD51" s="410">
        <v>936567</v>
      </c>
      <c r="AE51" s="410">
        <v>3701143</v>
      </c>
      <c r="AF51" s="409">
        <v>5.5</v>
      </c>
      <c r="AG51" s="409" t="s">
        <v>272</v>
      </c>
    </row>
    <row r="52" spans="1:33" s="427" customFormat="1" ht="15.75" customHeight="1">
      <c r="A52" s="425">
        <v>42156</v>
      </c>
      <c r="B52" s="424" t="s">
        <v>65</v>
      </c>
      <c r="C52" s="423">
        <v>169.1987</v>
      </c>
      <c r="D52" s="422">
        <v>-2.1807179982562541E-2</v>
      </c>
      <c r="E52" s="422">
        <v>-1.2987934169702675E-2</v>
      </c>
      <c r="F52" s="422">
        <v>-2.740363059448403E-2</v>
      </c>
      <c r="G52" s="422">
        <v>-2.2479081828854608E-2</v>
      </c>
      <c r="H52" s="431">
        <v>0.13750000000000001</v>
      </c>
      <c r="I52" s="430">
        <v>0.13416666666666666</v>
      </c>
      <c r="J52" s="409">
        <v>3.1029</v>
      </c>
      <c r="K52" s="429">
        <v>3.069433333333333</v>
      </c>
      <c r="L52" s="428">
        <v>3.4755582900000004</v>
      </c>
      <c r="M52" s="428">
        <v>3.4184279033333329</v>
      </c>
      <c r="N52" s="428">
        <v>4.8265609500000002</v>
      </c>
      <c r="O52" s="428">
        <v>4.7266203899999999</v>
      </c>
      <c r="P52" s="413">
        <v>4310.3900000000003</v>
      </c>
      <c r="Q52" s="412">
        <v>2.2568002922714214E-2</v>
      </c>
      <c r="R52" s="417">
        <v>8.894429960185124E-2</v>
      </c>
      <c r="S52" s="413">
        <v>582.40099999999995</v>
      </c>
      <c r="T52" s="412">
        <v>2.2588563321721544E-2</v>
      </c>
      <c r="U52" s="411">
        <v>5.5927434122497566E-2</v>
      </c>
      <c r="V52" s="413">
        <v>629.29399999999998</v>
      </c>
      <c r="W52" s="412">
        <v>2.1320864649756466E-2</v>
      </c>
      <c r="X52" s="411">
        <v>4.2578289379947343E-2</v>
      </c>
      <c r="Y52" s="413">
        <v>237.65700000000001</v>
      </c>
      <c r="Z52" s="412">
        <v>7.1236057904193739E-3</v>
      </c>
      <c r="AA52" s="411">
        <v>1.7957180975505249E-3</v>
      </c>
      <c r="AB52" s="410">
        <v>1479970</v>
      </c>
      <c r="AC52" s="410">
        <v>5907279</v>
      </c>
      <c r="AD52" s="410">
        <v>938595</v>
      </c>
      <c r="AE52" s="410">
        <v>3751347</v>
      </c>
      <c r="AF52" s="409">
        <v>6</v>
      </c>
      <c r="AG52" s="409" t="s">
        <v>272</v>
      </c>
    </row>
    <row r="53" spans="1:33" s="427" customFormat="1" ht="15.75" customHeight="1">
      <c r="A53" s="425">
        <v>42248</v>
      </c>
      <c r="B53" s="424" t="s">
        <v>66</v>
      </c>
      <c r="C53" s="423">
        <v>169.7191</v>
      </c>
      <c r="D53" s="422">
        <v>-2.884202686085402E-2</v>
      </c>
      <c r="E53" s="422">
        <v>-2.2164053571273268E-2</v>
      </c>
      <c r="F53" s="422">
        <v>-4.2628419736219447E-2</v>
      </c>
      <c r="G53" s="422">
        <v>-1.5623698438593236E-2</v>
      </c>
      <c r="H53" s="431">
        <v>0.14249999999999999</v>
      </c>
      <c r="I53" s="430">
        <v>0.14249999999999999</v>
      </c>
      <c r="J53" s="409">
        <v>3.9474999999999998</v>
      </c>
      <c r="K53" s="429">
        <v>3.5466000000000002</v>
      </c>
      <c r="L53" s="428">
        <v>4.4121207499999997</v>
      </c>
      <c r="M53" s="428">
        <v>3.9452378400000003</v>
      </c>
      <c r="N53" s="428">
        <v>5.9717779999999996</v>
      </c>
      <c r="O53" s="428">
        <v>5.4493509000000007</v>
      </c>
      <c r="P53" s="413">
        <v>4370.12</v>
      </c>
      <c r="Q53" s="412">
        <v>1.3857214776389126E-2</v>
      </c>
      <c r="R53" s="417">
        <v>9.4927892083663146E-2</v>
      </c>
      <c r="S53" s="413">
        <v>593.60599999999999</v>
      </c>
      <c r="T53" s="412">
        <v>1.9239321361055328E-2</v>
      </c>
      <c r="U53" s="411">
        <v>8.3540967327992322E-2</v>
      </c>
      <c r="V53" s="413">
        <v>643.41899999999998</v>
      </c>
      <c r="W53" s="412">
        <v>2.2445788454998672E-2</v>
      </c>
      <c r="X53" s="411">
        <v>8.1430996520832855E-2</v>
      </c>
      <c r="Y53" s="413">
        <v>237.49799999999999</v>
      </c>
      <c r="Z53" s="412">
        <v>-6.6903141923035925E-4</v>
      </c>
      <c r="AA53" s="411">
        <v>8.8429616341700878E-5</v>
      </c>
      <c r="AB53" s="410">
        <v>1508228</v>
      </c>
      <c r="AC53" s="410">
        <v>5953382</v>
      </c>
      <c r="AD53" s="410">
        <v>959600</v>
      </c>
      <c r="AE53" s="410">
        <v>3798892</v>
      </c>
      <c r="AF53" s="409">
        <v>6.5</v>
      </c>
      <c r="AG53" s="409" t="s">
        <v>272</v>
      </c>
    </row>
    <row r="54" spans="1:33" s="434" customFormat="1" ht="15.75" customHeight="1">
      <c r="A54" s="407">
        <v>42339</v>
      </c>
      <c r="B54" s="406" t="s">
        <v>67</v>
      </c>
      <c r="C54" s="405">
        <v>166.15170000000001</v>
      </c>
      <c r="D54" s="404">
        <v>-3.5457552842598106E-2</v>
      </c>
      <c r="E54" s="404">
        <v>-3.5457552842598106E-2</v>
      </c>
      <c r="F54" s="404">
        <v>-5.5195575073795244E-2</v>
      </c>
      <c r="G54" s="404">
        <v>-9.5972938016494203E-3</v>
      </c>
      <c r="H54" s="443">
        <v>0.14249999999999999</v>
      </c>
      <c r="I54" s="442">
        <v>0.14249999999999999</v>
      </c>
      <c r="J54" s="435">
        <v>3.9578000000000002</v>
      </c>
      <c r="K54" s="441">
        <v>3.8417666666666666</v>
      </c>
      <c r="L54" s="440">
        <v>4.2989623600000009</v>
      </c>
      <c r="M54" s="440">
        <v>4.1533339433333332</v>
      </c>
      <c r="N54" s="440">
        <v>5.8361718800000002</v>
      </c>
      <c r="O54" s="440">
        <v>5.7921035444444433</v>
      </c>
      <c r="P54" s="438">
        <v>4493.17</v>
      </c>
      <c r="Q54" s="437">
        <v>2.8157121543573194E-2</v>
      </c>
      <c r="R54" s="439">
        <v>0.1067302813397506</v>
      </c>
      <c r="S54" s="438">
        <v>617.04399999999998</v>
      </c>
      <c r="T54" s="437">
        <v>3.9484102249640385E-2</v>
      </c>
      <c r="U54" s="439">
        <v>0.10539166948817025</v>
      </c>
      <c r="V54" s="438">
        <v>675.71199999999999</v>
      </c>
      <c r="W54" s="437">
        <v>5.0189689766699574E-2</v>
      </c>
      <c r="X54" s="436">
        <v>0.11199757757678697</v>
      </c>
      <c r="Y54" s="438">
        <v>237.761</v>
      </c>
      <c r="Z54" s="437">
        <v>1.1073777463388446E-3</v>
      </c>
      <c r="AA54" s="436">
        <v>6.3872475153647912E-3</v>
      </c>
      <c r="AB54" s="433">
        <v>1550930</v>
      </c>
      <c r="AC54" s="433">
        <v>5995787</v>
      </c>
      <c r="AD54" s="433">
        <v>1000430</v>
      </c>
      <c r="AE54" s="433">
        <v>3835192</v>
      </c>
      <c r="AF54" s="435">
        <v>7</v>
      </c>
      <c r="AG54" s="435" t="s">
        <v>272</v>
      </c>
    </row>
    <row r="55" spans="1:33" s="427" customFormat="1" ht="15.75" customHeight="1">
      <c r="A55" s="425">
        <v>42430</v>
      </c>
      <c r="B55" s="424" t="s">
        <v>68</v>
      </c>
      <c r="C55" s="423">
        <v>161.87049999999999</v>
      </c>
      <c r="D55" s="422">
        <v>-5.13823684366288E-2</v>
      </c>
      <c r="E55" s="422">
        <v>-4.4140736353021515E-2</v>
      </c>
      <c r="F55" s="422">
        <v>-5.13823684366288E-2</v>
      </c>
      <c r="G55" s="422">
        <v>-1.3739890287923662E-2</v>
      </c>
      <c r="H55" s="431">
        <v>0.14249999999999999</v>
      </c>
      <c r="I55" s="430">
        <v>0.14249999999999999</v>
      </c>
      <c r="J55" s="409">
        <v>3.59</v>
      </c>
      <c r="K55" s="429">
        <v>3.9049666666666667</v>
      </c>
      <c r="L55" s="428">
        <v>4.0854199999999992</v>
      </c>
      <c r="M55" s="428">
        <v>4.3063972399999999</v>
      </c>
      <c r="N55" s="428">
        <v>5.1552399999999992</v>
      </c>
      <c r="O55" s="428">
        <v>5.5347695877777783</v>
      </c>
      <c r="P55" s="413">
        <v>4610.92</v>
      </c>
      <c r="Q55" s="412">
        <v>2.6206442222306281E-2</v>
      </c>
      <c r="R55" s="417">
        <v>9.3863723708620617E-2</v>
      </c>
      <c r="S55" s="413">
        <v>635.34900000000005</v>
      </c>
      <c r="T55" s="412">
        <v>2.9665631624325117E-2</v>
      </c>
      <c r="U55" s="411">
        <v>0.11555546971569863</v>
      </c>
      <c r="V55" s="413">
        <v>696.42399999999998</v>
      </c>
      <c r="W55" s="412">
        <v>3.0652112142451227E-2</v>
      </c>
      <c r="X55" s="411">
        <v>0.1302703694026035</v>
      </c>
      <c r="Y55" s="413">
        <v>238.08</v>
      </c>
      <c r="Z55" s="412">
        <v>1.3416834552344437E-3</v>
      </c>
      <c r="AA55" s="411">
        <v>8.9161609655219465E-3</v>
      </c>
      <c r="AB55" s="410">
        <v>1500299</v>
      </c>
      <c r="AC55" s="410">
        <v>6039427</v>
      </c>
      <c r="AD55" s="410">
        <v>974593</v>
      </c>
      <c r="AE55" s="410">
        <v>3873218</v>
      </c>
      <c r="AF55" s="409">
        <v>7.5</v>
      </c>
      <c r="AG55" s="409" t="s">
        <v>272</v>
      </c>
    </row>
    <row r="56" spans="1:33" s="427" customFormat="1" ht="15.75" customHeight="1">
      <c r="A56" s="425">
        <v>42522</v>
      </c>
      <c r="B56" s="424" t="s">
        <v>69</v>
      </c>
      <c r="C56" s="423">
        <v>163.75299999999999</v>
      </c>
      <c r="D56" s="422">
        <v>-4.1824462904274773E-2</v>
      </c>
      <c r="E56" s="422">
        <v>-4.5423375336990701E-2</v>
      </c>
      <c r="F56" s="422">
        <v>-3.2185235465757245E-2</v>
      </c>
      <c r="G56" s="422">
        <v>2.8155455797664874E-3</v>
      </c>
      <c r="H56" s="431">
        <v>0.14249999999999999</v>
      </c>
      <c r="I56" s="430">
        <v>0.14249999999999999</v>
      </c>
      <c r="J56" s="409">
        <v>3.2130000000000001</v>
      </c>
      <c r="K56" s="429">
        <v>3.5013666666666663</v>
      </c>
      <c r="L56" s="428">
        <v>3.5683578000000002</v>
      </c>
      <c r="M56" s="428">
        <v>3.9319180544444441</v>
      </c>
      <c r="N56" s="428">
        <v>4.2768243000000004</v>
      </c>
      <c r="O56" s="428">
        <v>4.9666886166666666</v>
      </c>
      <c r="P56" s="413">
        <v>4691.59</v>
      </c>
      <c r="Q56" s="412">
        <v>1.749542390672576E-2</v>
      </c>
      <c r="R56" s="417">
        <v>8.8437473175281056E-2</v>
      </c>
      <c r="S56" s="413">
        <v>653.49599999999998</v>
      </c>
      <c r="T56" s="412">
        <v>2.8562254760769124E-2</v>
      </c>
      <c r="U56" s="411">
        <v>0.12207224918913262</v>
      </c>
      <c r="V56" s="413">
        <v>720.875</v>
      </c>
      <c r="W56" s="412">
        <v>3.5109358666559398E-2</v>
      </c>
      <c r="X56" s="411">
        <v>0.14552975238918542</v>
      </c>
      <c r="Y56" s="413">
        <v>240.22200000000001</v>
      </c>
      <c r="Z56" s="412">
        <v>8.9969758064516459E-3</v>
      </c>
      <c r="AA56" s="411">
        <v>1.0792865347959424E-2</v>
      </c>
      <c r="AB56" s="410">
        <v>1559050</v>
      </c>
      <c r="AC56" s="410">
        <v>6118507</v>
      </c>
      <c r="AD56" s="410">
        <v>986780</v>
      </c>
      <c r="AE56" s="410">
        <v>3921403</v>
      </c>
      <c r="AF56" s="409">
        <v>7.5</v>
      </c>
      <c r="AG56" s="409" t="s">
        <v>272</v>
      </c>
    </row>
    <row r="57" spans="1:33" s="427" customFormat="1" ht="15.75" customHeight="1">
      <c r="A57" s="425">
        <v>42614</v>
      </c>
      <c r="B57" s="424" t="s">
        <v>70</v>
      </c>
      <c r="C57" s="423">
        <v>165.5539</v>
      </c>
      <c r="D57" s="422">
        <v>-3.6068060023224158E-2</v>
      </c>
      <c r="E57" s="422">
        <v>-4.0975649183909835E-2</v>
      </c>
      <c r="F57" s="422">
        <v>-2.4541728067141499E-2</v>
      </c>
      <c r="G57" s="422">
        <v>-4.8830910113089043E-3</v>
      </c>
      <c r="H57" s="431">
        <v>0.14249999999999999</v>
      </c>
      <c r="I57" s="430">
        <v>0.14249999999999999</v>
      </c>
      <c r="J57" s="409">
        <v>3.2624</v>
      </c>
      <c r="K57" s="429">
        <v>3.2479999999999998</v>
      </c>
      <c r="L57" s="428">
        <v>3.6653064</v>
      </c>
      <c r="M57" s="428">
        <v>3.6798757333333332</v>
      </c>
      <c r="N57" s="428">
        <v>4.23198528</v>
      </c>
      <c r="O57" s="428">
        <v>4.2592106666666671</v>
      </c>
      <c r="P57" s="413">
        <v>4740.53</v>
      </c>
      <c r="Q57" s="412">
        <v>1.0431431561581439E-2</v>
      </c>
      <c r="R57" s="417">
        <v>8.4759686232872333E-2</v>
      </c>
      <c r="S57" s="413">
        <v>656.89400000000001</v>
      </c>
      <c r="T57" s="412">
        <v>5.1997257825602272E-3</v>
      </c>
      <c r="U57" s="411">
        <v>0.10661617301711912</v>
      </c>
      <c r="V57" s="413">
        <v>722.42399999999998</v>
      </c>
      <c r="W57" s="412">
        <v>2.1487775273105747E-3</v>
      </c>
      <c r="X57" s="411">
        <v>0.12278934877583647</v>
      </c>
      <c r="Y57" s="413">
        <v>241.17599999999999</v>
      </c>
      <c r="Z57" s="412">
        <v>3.9713265229661676E-3</v>
      </c>
      <c r="AA57" s="411">
        <v>1.5486446201652182E-2</v>
      </c>
      <c r="AB57" s="410">
        <v>1577170</v>
      </c>
      <c r="AC57" s="410">
        <v>6187449</v>
      </c>
      <c r="AD57" s="410">
        <v>1016029</v>
      </c>
      <c r="AE57" s="410">
        <v>3977832</v>
      </c>
      <c r="AF57" s="409">
        <v>7.5</v>
      </c>
      <c r="AG57" s="409" t="s">
        <v>272</v>
      </c>
    </row>
    <row r="58" spans="1:33" s="434" customFormat="1" ht="15.75" customHeight="1">
      <c r="A58" s="407">
        <v>42705</v>
      </c>
      <c r="B58" s="406" t="s">
        <v>71</v>
      </c>
      <c r="C58" s="405">
        <v>162.3948</v>
      </c>
      <c r="D58" s="404">
        <v>-3.2759130499899647E-2</v>
      </c>
      <c r="E58" s="404">
        <v>-3.2759130499899647E-2</v>
      </c>
      <c r="F58" s="404">
        <v>-2.2611264284385868E-2</v>
      </c>
      <c r="G58" s="404">
        <v>-1.1646892564647349E-3</v>
      </c>
      <c r="H58" s="443">
        <v>0.13750000000000001</v>
      </c>
      <c r="I58" s="442">
        <v>0.13916666666666666</v>
      </c>
      <c r="J58" s="435">
        <v>3.2551999999999999</v>
      </c>
      <c r="K58" s="441">
        <v>3.2922999999999996</v>
      </c>
      <c r="L58" s="440">
        <v>3.4234938400000003</v>
      </c>
      <c r="M58" s="440">
        <v>3.5217733099999999</v>
      </c>
      <c r="N58" s="440">
        <v>4.0169167999999997</v>
      </c>
      <c r="O58" s="440">
        <v>4.0701607466666658</v>
      </c>
      <c r="P58" s="438">
        <v>4775.7</v>
      </c>
      <c r="Q58" s="437">
        <v>7.4190016728088448E-3</v>
      </c>
      <c r="R58" s="439">
        <v>6.2879882132213849E-2</v>
      </c>
      <c r="S58" s="438">
        <v>661.30399999999997</v>
      </c>
      <c r="T58" s="437">
        <v>6.7134119051170948E-3</v>
      </c>
      <c r="U58" s="439">
        <v>7.1729082528960708E-2</v>
      </c>
      <c r="V58" s="438">
        <v>727.32500000000005</v>
      </c>
      <c r="W58" s="397">
        <v>6.7841046255385784E-3</v>
      </c>
      <c r="X58" s="396">
        <v>7.6383133642735412E-2</v>
      </c>
      <c r="Y58" s="438">
        <v>242.637</v>
      </c>
      <c r="Z58" s="437">
        <v>6.0578166981790638E-3</v>
      </c>
      <c r="AA58" s="436">
        <v>2.0507989115119862E-2</v>
      </c>
      <c r="AB58" s="433">
        <v>1632808</v>
      </c>
      <c r="AC58" s="433">
        <v>6269327</v>
      </c>
      <c r="AD58" s="433">
        <v>1050734</v>
      </c>
      <c r="AE58" s="433">
        <v>4028136</v>
      </c>
      <c r="AF58" s="435">
        <v>7.5</v>
      </c>
      <c r="AG58" s="435" t="s">
        <v>272</v>
      </c>
    </row>
    <row r="59" spans="1:33" s="427" customFormat="1" ht="15.75" customHeight="1">
      <c r="A59" s="425">
        <v>42795</v>
      </c>
      <c r="B59" s="424" t="s">
        <v>72</v>
      </c>
      <c r="C59" s="423">
        <v>162.327</v>
      </c>
      <c r="D59" s="422">
        <v>2.8201556182256837E-3</v>
      </c>
      <c r="E59" s="422">
        <v>-1.9359012804750164E-2</v>
      </c>
      <c r="F59" s="422">
        <v>2.8201556182256837E-3</v>
      </c>
      <c r="G59" s="422">
        <v>9.9010440783700027E-3</v>
      </c>
      <c r="H59" s="431">
        <v>0.1225</v>
      </c>
      <c r="I59" s="430">
        <v>0.125</v>
      </c>
      <c r="J59" s="409">
        <v>3.1219999999999999</v>
      </c>
      <c r="K59" s="429">
        <v>3.1418999999999997</v>
      </c>
      <c r="L59" s="428">
        <v>3.3255543999999997</v>
      </c>
      <c r="M59" s="428">
        <v>3.3540829799999998</v>
      </c>
      <c r="N59" s="428">
        <v>3.9181099999999995</v>
      </c>
      <c r="O59" s="428">
        <v>3.9283175699999995</v>
      </c>
      <c r="P59" s="413">
        <v>4821.6899999999996</v>
      </c>
      <c r="Q59" s="412">
        <v>9.6300018845405511E-3</v>
      </c>
      <c r="R59" s="417">
        <v>4.5711051156818838E-2</v>
      </c>
      <c r="S59" s="413">
        <v>666.197</v>
      </c>
      <c r="T59" s="412">
        <v>7.3990176983655953E-3</v>
      </c>
      <c r="U59" s="411">
        <v>4.8552842610911418E-2</v>
      </c>
      <c r="V59" s="413">
        <v>730.42499999999995</v>
      </c>
      <c r="W59" s="412">
        <v>4.2621936548308259E-3</v>
      </c>
      <c r="X59" s="411">
        <v>4.8822269192331014E-2</v>
      </c>
      <c r="Y59" s="413">
        <v>243.892</v>
      </c>
      <c r="Z59" s="412">
        <v>5.1723356289437028E-3</v>
      </c>
      <c r="AA59" s="411">
        <v>2.44119623655914E-2</v>
      </c>
      <c r="AB59" s="410">
        <v>1585673</v>
      </c>
      <c r="AC59" s="410">
        <v>6354701</v>
      </c>
      <c r="AD59" s="410">
        <v>1017563</v>
      </c>
      <c r="AE59" s="410">
        <v>4071106</v>
      </c>
      <c r="AF59" s="409">
        <v>7.5</v>
      </c>
      <c r="AG59" s="409" t="s">
        <v>272</v>
      </c>
    </row>
    <row r="60" spans="1:33" s="427" customFormat="1" ht="15.75" customHeight="1">
      <c r="A60" s="425">
        <v>42887</v>
      </c>
      <c r="B60" s="424" t="s">
        <v>73</v>
      </c>
      <c r="C60" s="423">
        <v>165.04249999999999</v>
      </c>
      <c r="D60" s="422">
        <v>5.3620208615166032E-3</v>
      </c>
      <c r="E60" s="422">
        <v>-9.3365883878364642E-3</v>
      </c>
      <c r="F60" s="422">
        <v>7.8746648916356854E-3</v>
      </c>
      <c r="G60" s="422">
        <v>7.9465591212073416E-3</v>
      </c>
      <c r="H60" s="431">
        <v>0.10249999999999999</v>
      </c>
      <c r="I60" s="430">
        <v>0.10916666666666666</v>
      </c>
      <c r="J60" s="409">
        <v>3.3081999999999998</v>
      </c>
      <c r="K60" s="429">
        <v>3.2140333333333331</v>
      </c>
      <c r="L60" s="428">
        <v>3.7799493200000001</v>
      </c>
      <c r="M60" s="428">
        <v>3.5897538299999998</v>
      </c>
      <c r="N60" s="428">
        <v>4.3089304999999998</v>
      </c>
      <c r="O60" s="428">
        <v>4.1638873177777773</v>
      </c>
      <c r="P60" s="413">
        <v>4832.2700000000004</v>
      </c>
      <c r="Q60" s="412">
        <v>2.1942513931838548E-3</v>
      </c>
      <c r="R60" s="417">
        <v>2.9985569924055655E-2</v>
      </c>
      <c r="S60" s="413">
        <v>648.40899999999999</v>
      </c>
      <c r="T60" s="412">
        <v>-2.6700810721153045E-2</v>
      </c>
      <c r="U60" s="411">
        <v>-7.7842863613548641E-3</v>
      </c>
      <c r="V60" s="413">
        <v>697.72299999999996</v>
      </c>
      <c r="W60" s="412">
        <v>-4.4771194852311957E-2</v>
      </c>
      <c r="X60" s="411">
        <v>-3.2116525056355205E-2</v>
      </c>
      <c r="Y60" s="413">
        <v>244.16300000000001</v>
      </c>
      <c r="Z60" s="412">
        <v>1.1111475571154994E-3</v>
      </c>
      <c r="AA60" s="411">
        <v>1.6405658099591269E-2</v>
      </c>
      <c r="AB60" s="410">
        <v>1630730</v>
      </c>
      <c r="AC60" s="410">
        <v>6426381</v>
      </c>
      <c r="AD60" s="410">
        <v>1035708</v>
      </c>
      <c r="AE60" s="410">
        <v>4120034</v>
      </c>
      <c r="AF60" s="409">
        <v>7</v>
      </c>
      <c r="AG60" s="409" t="s">
        <v>272</v>
      </c>
    </row>
    <row r="61" spans="1:33" s="427" customFormat="1" ht="15.75" customHeight="1">
      <c r="A61" s="425">
        <v>42979</v>
      </c>
      <c r="B61" s="424" t="s">
        <v>74</v>
      </c>
      <c r="C61" s="423">
        <v>168.27019999999999</v>
      </c>
      <c r="D61" s="422">
        <v>9.0849049650900682E-3</v>
      </c>
      <c r="E61" s="422">
        <v>1.0731306433870991E-3</v>
      </c>
      <c r="F61" s="422">
        <v>1.6407345281506336E-2</v>
      </c>
      <c r="G61" s="422">
        <v>2.8488682660794407E-3</v>
      </c>
      <c r="H61" s="431">
        <v>8.2500000000000004E-2</v>
      </c>
      <c r="I61" s="430">
        <v>8.9166666666666658E-2</v>
      </c>
      <c r="J61" s="409">
        <v>3.1625000000000001</v>
      </c>
      <c r="K61" s="429">
        <v>3.1630666666666669</v>
      </c>
      <c r="L61" s="428">
        <v>3.7361775000000002</v>
      </c>
      <c r="M61" s="428">
        <v>3.749920968888889</v>
      </c>
      <c r="N61" s="428">
        <v>4.2371175000000001</v>
      </c>
      <c r="O61" s="428">
        <v>4.1692381733333335</v>
      </c>
      <c r="P61" s="413">
        <v>4860.83</v>
      </c>
      <c r="Q61" s="412">
        <v>5.9102657757119648E-3</v>
      </c>
      <c r="R61" s="417">
        <v>2.5376909332922803E-2</v>
      </c>
      <c r="S61" s="413">
        <v>647.4</v>
      </c>
      <c r="T61" s="412">
        <v>-1.5561165869073523E-3</v>
      </c>
      <c r="U61" s="411">
        <v>-1.4452864541311117E-2</v>
      </c>
      <c r="V61" s="413">
        <v>694.39700000000005</v>
      </c>
      <c r="W61" s="412">
        <v>-4.7669347291116049E-3</v>
      </c>
      <c r="X61" s="411">
        <v>-3.8795776441535645E-2</v>
      </c>
      <c r="Y61" s="413">
        <v>246.435</v>
      </c>
      <c r="Z61" s="412">
        <v>9.3052591916056304E-3</v>
      </c>
      <c r="AA61" s="411">
        <v>2.1805652303711787E-2</v>
      </c>
      <c r="AB61" s="410">
        <v>1648635</v>
      </c>
      <c r="AC61" s="410">
        <v>6497846</v>
      </c>
      <c r="AD61" s="410">
        <v>1070402</v>
      </c>
      <c r="AE61" s="410">
        <v>4174407</v>
      </c>
      <c r="AF61" s="409">
        <v>7</v>
      </c>
      <c r="AG61" s="409" t="s">
        <v>272</v>
      </c>
    </row>
    <row r="62" spans="1:33" s="434" customFormat="1" ht="15.75" customHeight="1">
      <c r="A62" s="407">
        <v>43070</v>
      </c>
      <c r="B62" s="406" t="s">
        <v>75</v>
      </c>
      <c r="C62" s="405">
        <v>166.57839999999999</v>
      </c>
      <c r="D62" s="404">
        <v>1.3228683839367816E-2</v>
      </c>
      <c r="E62" s="404">
        <v>1.3228683839367816E-2</v>
      </c>
      <c r="F62" s="404">
        <v>2.5761908632542241E-2</v>
      </c>
      <c r="G62" s="404">
        <v>6.0372902607348511E-3</v>
      </c>
      <c r="H62" s="443">
        <v>7.0000000000000007E-2</v>
      </c>
      <c r="I62" s="442">
        <v>7.3333333333333334E-2</v>
      </c>
      <c r="J62" s="435">
        <v>3.3125</v>
      </c>
      <c r="K62" s="441">
        <v>3.2480333333333333</v>
      </c>
      <c r="L62" s="440">
        <v>3.9766562499999996</v>
      </c>
      <c r="M62" s="440">
        <v>3.8494608388888891</v>
      </c>
      <c r="N62" s="440">
        <v>4.4761812499999998</v>
      </c>
      <c r="O62" s="440">
        <v>4.3654650677777775</v>
      </c>
      <c r="P62" s="438">
        <v>4916.46</v>
      </c>
      <c r="Q62" s="437">
        <v>1.1444547536120453E-2</v>
      </c>
      <c r="R62" s="439">
        <v>2.9474213204347066E-2</v>
      </c>
      <c r="S62" s="438">
        <v>657.85900000000004</v>
      </c>
      <c r="T62" s="437">
        <v>1.6155390793945124E-2</v>
      </c>
      <c r="U62" s="439">
        <v>-5.2094044493907754E-3</v>
      </c>
      <c r="V62" s="438">
        <v>708.79700000000003</v>
      </c>
      <c r="W62" s="397">
        <v>2.0737416780314488E-2</v>
      </c>
      <c r="X62" s="396">
        <v>-2.5474169044099937E-2</v>
      </c>
      <c r="Y62" s="438">
        <v>247.80500000000001</v>
      </c>
      <c r="Z62" s="437">
        <v>5.5592752652828814E-3</v>
      </c>
      <c r="AA62" s="436">
        <v>2.1299307195522532E-2</v>
      </c>
      <c r="AB62" s="433">
        <v>1720441</v>
      </c>
      <c r="AC62" s="433">
        <v>6585479</v>
      </c>
      <c r="AD62" s="433">
        <v>1123586</v>
      </c>
      <c r="AE62" s="433">
        <v>4247259</v>
      </c>
      <c r="AF62" s="435">
        <v>7.0000000000000009</v>
      </c>
      <c r="AG62" s="435" t="s">
        <v>272</v>
      </c>
    </row>
    <row r="63" spans="1:33" s="427" customFormat="1" ht="15.75" customHeight="1">
      <c r="A63" s="425">
        <v>43160</v>
      </c>
      <c r="B63" s="424" t="s">
        <v>76</v>
      </c>
      <c r="C63" s="423">
        <v>165.41929999999999</v>
      </c>
      <c r="D63" s="422">
        <v>1.9049819192124451E-2</v>
      </c>
      <c r="E63" s="422">
        <v>1.7249548834783468E-2</v>
      </c>
      <c r="F63" s="422">
        <v>1.9049819192124451E-2</v>
      </c>
      <c r="G63" s="422">
        <v>5.0957596794816151E-3</v>
      </c>
      <c r="H63" s="431">
        <v>6.5000000000000002E-2</v>
      </c>
      <c r="I63" s="430">
        <v>6.7500000000000004E-2</v>
      </c>
      <c r="J63" s="409">
        <v>3.3062999999999998</v>
      </c>
      <c r="K63" s="429">
        <v>3.2439666666666667</v>
      </c>
      <c r="L63" s="428">
        <v>4.0746841199999997</v>
      </c>
      <c r="M63" s="428">
        <v>3.9935392311111113</v>
      </c>
      <c r="N63" s="428">
        <v>4.6337794499999996</v>
      </c>
      <c r="O63" s="428">
        <v>4.5378768377777776</v>
      </c>
      <c r="P63" s="413">
        <v>4950.95</v>
      </c>
      <c r="Q63" s="412">
        <v>7.0152101308664783E-3</v>
      </c>
      <c r="R63" s="417">
        <v>2.6808027890635966E-2</v>
      </c>
      <c r="S63" s="413">
        <v>667.524</v>
      </c>
      <c r="T63" s="412">
        <v>1.4691598047605892E-2</v>
      </c>
      <c r="U63" s="411">
        <v>1.9919032958719551E-3</v>
      </c>
      <c r="V63" s="413">
        <v>721.48800000000006</v>
      </c>
      <c r="W63" s="412">
        <v>1.7904985489498371E-2</v>
      </c>
      <c r="X63" s="411">
        <v>-1.223534243762181E-2</v>
      </c>
      <c r="Y63" s="413">
        <v>249.577</v>
      </c>
      <c r="Z63" s="412">
        <v>7.150783882488243E-3</v>
      </c>
      <c r="AA63" s="411">
        <v>2.3309497646499366E-2</v>
      </c>
      <c r="AB63" s="410">
        <v>1682083</v>
      </c>
      <c r="AC63" s="410">
        <v>6681889</v>
      </c>
      <c r="AD63" s="410">
        <v>1088772</v>
      </c>
      <c r="AE63" s="410">
        <v>4318468</v>
      </c>
      <c r="AF63" s="409">
        <v>6.75</v>
      </c>
      <c r="AG63" s="409" t="s">
        <v>272</v>
      </c>
    </row>
    <row r="64" spans="1:33" s="427" customFormat="1" ht="15.75" customHeight="1">
      <c r="A64" s="425">
        <v>43252</v>
      </c>
      <c r="B64" s="424" t="s">
        <v>77</v>
      </c>
      <c r="C64" s="423">
        <v>167.7114</v>
      </c>
      <c r="D64" s="422">
        <v>1.7598462898956502E-2</v>
      </c>
      <c r="E64" s="422">
        <v>1.9320537717401942E-2</v>
      </c>
      <c r="F64" s="422">
        <v>1.6170986261114573E-2</v>
      </c>
      <c r="G64" s="422">
        <v>-5.388874268719146E-4</v>
      </c>
      <c r="H64" s="431">
        <v>6.5000000000000002E-2</v>
      </c>
      <c r="I64" s="430">
        <v>6.5000000000000002E-2</v>
      </c>
      <c r="J64" s="409">
        <v>3.88</v>
      </c>
      <c r="K64" s="429">
        <v>3.6088333333333331</v>
      </c>
      <c r="L64" s="428">
        <v>4.5333920000000001</v>
      </c>
      <c r="M64" s="428">
        <v>4.2650395277777777</v>
      </c>
      <c r="N64" s="428">
        <v>5.1243159999999994</v>
      </c>
      <c r="O64" s="428">
        <v>4.844016688888888</v>
      </c>
      <c r="P64" s="413">
        <v>5044.46</v>
      </c>
      <c r="Q64" s="412">
        <v>1.8887284258576775E-2</v>
      </c>
      <c r="R64" s="417">
        <v>4.3911039739087387E-2</v>
      </c>
      <c r="S64" s="413">
        <v>693.28700000000003</v>
      </c>
      <c r="T64" s="412">
        <v>3.8594867001036759E-2</v>
      </c>
      <c r="U64" s="411">
        <v>6.9212487797054134E-2</v>
      </c>
      <c r="V64" s="413">
        <v>758.26900000000001</v>
      </c>
      <c r="W64" s="412">
        <v>5.0979364868161348E-2</v>
      </c>
      <c r="X64" s="411">
        <v>8.6776557459049108E-2</v>
      </c>
      <c r="Y64" s="413">
        <v>251.018</v>
      </c>
      <c r="Z64" s="412">
        <v>5.7737692175161559E-3</v>
      </c>
      <c r="AA64" s="411">
        <v>2.8075506935940187E-2</v>
      </c>
      <c r="AB64" s="410">
        <v>1734099</v>
      </c>
      <c r="AC64" s="410">
        <v>6785258</v>
      </c>
      <c r="AD64" s="410">
        <v>1099647</v>
      </c>
      <c r="AE64" s="410">
        <v>4382407</v>
      </c>
      <c r="AF64" s="409">
        <v>6.6</v>
      </c>
      <c r="AG64" s="409">
        <v>2.58</v>
      </c>
    </row>
    <row r="65" spans="1:33" s="427" customFormat="1" ht="15.75" customHeight="1">
      <c r="A65" s="425">
        <v>43344</v>
      </c>
      <c r="B65" s="424" t="s">
        <v>78</v>
      </c>
      <c r="C65" s="423">
        <v>171.7312</v>
      </c>
      <c r="D65" s="422">
        <v>1.8606661250097467E-2</v>
      </c>
      <c r="E65" s="422">
        <v>2.0372488068634675E-2</v>
      </c>
      <c r="F65" s="422">
        <v>2.0568110099114412E-2</v>
      </c>
      <c r="G65" s="422">
        <v>8.7285233558522801E-3</v>
      </c>
      <c r="H65" s="431">
        <v>6.5000000000000002E-2</v>
      </c>
      <c r="I65" s="430">
        <v>6.5000000000000002E-2</v>
      </c>
      <c r="J65" s="409">
        <v>4.05</v>
      </c>
      <c r="K65" s="429">
        <v>3.956433333333333</v>
      </c>
      <c r="L65" s="428">
        <v>4.6996200000000004</v>
      </c>
      <c r="M65" s="428">
        <v>4.6022551344444445</v>
      </c>
      <c r="N65" s="428">
        <v>5.2775549999999996</v>
      </c>
      <c r="O65" s="428">
        <v>5.1585296611111113</v>
      </c>
      <c r="P65" s="413">
        <v>5080.83</v>
      </c>
      <c r="Q65" s="412">
        <v>7.2098896611332286E-3</v>
      </c>
      <c r="R65" s="417">
        <v>4.5259760164416463E-2</v>
      </c>
      <c r="S65" s="413">
        <v>712.37300000000005</v>
      </c>
      <c r="T65" s="412">
        <v>2.7529724342155504E-2</v>
      </c>
      <c r="U65" s="411">
        <v>0.10035990114303384</v>
      </c>
      <c r="V65" s="413">
        <v>786.50099999999998</v>
      </c>
      <c r="W65" s="412">
        <v>3.7232169586254971E-2</v>
      </c>
      <c r="X65" s="411">
        <v>0.13263882188431109</v>
      </c>
      <c r="Y65" s="413">
        <v>252.18199999999999</v>
      </c>
      <c r="Z65" s="412">
        <v>4.637117656901113E-3</v>
      </c>
      <c r="AA65" s="411">
        <v>2.3320551058088279E-2</v>
      </c>
      <c r="AB65" s="410">
        <v>1767856</v>
      </c>
      <c r="AC65" s="410">
        <v>6904479</v>
      </c>
      <c r="AD65" s="410">
        <v>1143238</v>
      </c>
      <c r="AE65" s="410">
        <v>4455243</v>
      </c>
      <c r="AF65" s="409">
        <v>6.56</v>
      </c>
      <c r="AG65" s="409">
        <v>3.1300000000000003</v>
      </c>
    </row>
    <row r="66" spans="1:33" s="432" customFormat="1" ht="15.75" customHeight="1">
      <c r="A66" s="407">
        <v>43435</v>
      </c>
      <c r="B66" s="406" t="s">
        <v>79</v>
      </c>
      <c r="C66" s="405">
        <v>169.16800000000001</v>
      </c>
      <c r="D66" s="404">
        <v>1.7836721768855313E-2</v>
      </c>
      <c r="E66" s="404">
        <v>1.7836721768855313E-2</v>
      </c>
      <c r="F66" s="404">
        <v>1.5545833073195681E-2</v>
      </c>
      <c r="G66" s="404">
        <v>-1.5595173700300169E-3</v>
      </c>
      <c r="H66" s="403">
        <v>6.5000000000000002E-2</v>
      </c>
      <c r="I66" s="402">
        <v>6.5000000000000002E-2</v>
      </c>
      <c r="J66" s="395">
        <v>3.8763999999999998</v>
      </c>
      <c r="K66" s="401">
        <v>3.8142333333333336</v>
      </c>
      <c r="L66" s="400">
        <v>4.4450678799999999</v>
      </c>
      <c r="M66" s="400">
        <v>4.335003324444445</v>
      </c>
      <c r="N66" s="400">
        <v>4.9439605599999998</v>
      </c>
      <c r="O66" s="400">
        <v>4.8655631811111117</v>
      </c>
      <c r="P66" s="398">
        <v>5100.6099999999997</v>
      </c>
      <c r="Q66" s="397">
        <v>3.8930647158041953E-3</v>
      </c>
      <c r="R66" s="399">
        <v>3.7455811701915476E-2</v>
      </c>
      <c r="S66" s="398">
        <v>707.44100000000003</v>
      </c>
      <c r="T66" s="397">
        <v>-6.9233393180258007E-3</v>
      </c>
      <c r="U66" s="399">
        <v>7.5368734029632511E-2</v>
      </c>
      <c r="V66" s="398">
        <v>775.63300000000004</v>
      </c>
      <c r="W66" s="397">
        <v>-1.3818164248996401E-2</v>
      </c>
      <c r="X66" s="396">
        <v>9.429498149681792E-2</v>
      </c>
      <c r="Y66" s="398">
        <v>252.767</v>
      </c>
      <c r="Z66" s="397">
        <v>2.3197531941216987E-3</v>
      </c>
      <c r="AA66" s="396">
        <v>2.0023809043401064E-2</v>
      </c>
      <c r="AB66" s="433">
        <v>1820103</v>
      </c>
      <c r="AC66" s="433">
        <v>7004141</v>
      </c>
      <c r="AD66" s="433">
        <v>1194145</v>
      </c>
      <c r="AE66" s="433">
        <v>4525802</v>
      </c>
      <c r="AF66" s="395">
        <v>6.98</v>
      </c>
      <c r="AG66" s="395">
        <v>2.98</v>
      </c>
    </row>
    <row r="67" spans="1:33" s="427" customFormat="1" ht="15.75" customHeight="1">
      <c r="A67" s="425">
        <v>43525</v>
      </c>
      <c r="B67" s="424" t="s">
        <v>80</v>
      </c>
      <c r="C67" s="423">
        <v>166.9102</v>
      </c>
      <c r="D67" s="422">
        <v>9.0128540019212E-3</v>
      </c>
      <c r="E67" s="422">
        <v>1.5346821573809732E-2</v>
      </c>
      <c r="F67" s="422">
        <v>9.0128540019212E-3</v>
      </c>
      <c r="G67" s="422">
        <v>2.4783615575372231E-3</v>
      </c>
      <c r="H67" s="431">
        <v>6.5000000000000002E-2</v>
      </c>
      <c r="I67" s="430">
        <v>6.5000000000000002E-2</v>
      </c>
      <c r="J67" s="409">
        <v>3.9205000000000001</v>
      </c>
      <c r="K67" s="429">
        <v>3.7681333333333336</v>
      </c>
      <c r="L67" s="428">
        <v>4.3980169</v>
      </c>
      <c r="M67" s="428">
        <v>4.2750728711111119</v>
      </c>
      <c r="N67" s="428">
        <v>5.1103717500000005</v>
      </c>
      <c r="O67" s="428">
        <v>4.949694342222223</v>
      </c>
      <c r="P67" s="413">
        <v>5177.47</v>
      </c>
      <c r="Q67" s="412">
        <v>1.5068785890315128E-2</v>
      </c>
      <c r="R67" s="417">
        <v>4.5752835314434748E-2</v>
      </c>
      <c r="S67" s="413">
        <v>722.70699999999999</v>
      </c>
      <c r="T67" s="412">
        <v>2.1579184695260656E-2</v>
      </c>
      <c r="U67" s="411">
        <v>8.2668188709319912E-2</v>
      </c>
      <c r="V67" s="413">
        <v>796.10599999999999</v>
      </c>
      <c r="W67" s="412">
        <v>2.639521526288835E-2</v>
      </c>
      <c r="X67" s="411">
        <v>0.10342237154325495</v>
      </c>
      <c r="Y67" s="413">
        <v>254.27699999999999</v>
      </c>
      <c r="Z67" s="412">
        <v>5.9738810841605261E-3</v>
      </c>
      <c r="AA67" s="411">
        <v>1.8831863513063984E-2</v>
      </c>
      <c r="AB67" s="410">
        <v>1757554</v>
      </c>
      <c r="AC67" s="410">
        <v>7079612</v>
      </c>
      <c r="AD67" s="410">
        <v>1155353</v>
      </c>
      <c r="AE67" s="410">
        <v>4592383</v>
      </c>
      <c r="AF67" s="409">
        <v>7.03</v>
      </c>
      <c r="AG67" s="409">
        <v>2.84</v>
      </c>
    </row>
    <row r="68" spans="1:33" s="427" customFormat="1" ht="15.75" customHeight="1">
      <c r="A68" s="425">
        <v>43617</v>
      </c>
      <c r="B68" s="424" t="s">
        <v>81</v>
      </c>
      <c r="C68" s="423">
        <v>169.67789999999999</v>
      </c>
      <c r="D68" s="422">
        <v>1.0378509095679389E-2</v>
      </c>
      <c r="E68" s="422">
        <v>1.4233974016859552E-2</v>
      </c>
      <c r="F68" s="422">
        <v>1.1725499876573675E-2</v>
      </c>
      <c r="G68" s="422">
        <v>6.3144139690436418E-3</v>
      </c>
      <c r="H68" s="431">
        <v>6.5000000000000002E-2</v>
      </c>
      <c r="I68" s="430">
        <v>6.5000000000000002E-2</v>
      </c>
      <c r="J68" s="409">
        <v>3.8498999999999999</v>
      </c>
      <c r="K68" s="429">
        <v>3.9183999999999997</v>
      </c>
      <c r="L68" s="428">
        <v>4.3784912699999996</v>
      </c>
      <c r="M68" s="428">
        <v>4.4091142933333325</v>
      </c>
      <c r="N68" s="428">
        <v>4.8878330400000003</v>
      </c>
      <c r="O68" s="428">
        <v>5.0099356266666657</v>
      </c>
      <c r="P68" s="413">
        <v>5214.2700000000004</v>
      </c>
      <c r="Q68" s="412">
        <v>7.1077186347772159E-3</v>
      </c>
      <c r="R68" s="417">
        <v>3.3662671524801624E-2</v>
      </c>
      <c r="S68" s="413">
        <v>738.42100000000005</v>
      </c>
      <c r="T68" s="412">
        <v>2.1743251414473752E-2</v>
      </c>
      <c r="U68" s="411">
        <v>6.5101465915270218E-2</v>
      </c>
      <c r="V68" s="413">
        <v>818.26800000000003</v>
      </c>
      <c r="W68" s="412">
        <v>2.7838001472165752E-2</v>
      </c>
      <c r="X68" s="411">
        <v>7.9126273129984215E-2</v>
      </c>
      <c r="Y68" s="413">
        <v>255.21299999999999</v>
      </c>
      <c r="Z68" s="412">
        <v>3.6810250238912268E-3</v>
      </c>
      <c r="AA68" s="411">
        <v>1.671194894390049E-2</v>
      </c>
      <c r="AB68" s="410">
        <v>1826761</v>
      </c>
      <c r="AC68" s="410">
        <v>7172274</v>
      </c>
      <c r="AD68" s="410">
        <v>1172601</v>
      </c>
      <c r="AE68" s="410">
        <v>4665337</v>
      </c>
      <c r="AF68" s="409">
        <v>6.26</v>
      </c>
      <c r="AG68" s="409">
        <v>2.64</v>
      </c>
    </row>
    <row r="69" spans="1:33" ht="15.75" customHeight="1">
      <c r="A69" s="425">
        <v>43709</v>
      </c>
      <c r="B69" s="424" t="s">
        <v>82</v>
      </c>
      <c r="C69" s="423">
        <v>173.63659999999999</v>
      </c>
      <c r="D69" s="422">
        <v>1.062231077449094E-2</v>
      </c>
      <c r="E69" s="422">
        <v>1.1843793111614209E-2</v>
      </c>
      <c r="F69" s="422">
        <v>1.1095246524801539E-2</v>
      </c>
      <c r="G69" s="422">
        <v>-4.3079836665760318E-4</v>
      </c>
      <c r="H69" s="431">
        <v>5.5E-2</v>
      </c>
      <c r="I69" s="430">
        <v>0.06</v>
      </c>
      <c r="J69" s="409">
        <v>4.157</v>
      </c>
      <c r="K69" s="429">
        <v>3.9797666666666665</v>
      </c>
      <c r="L69" s="428">
        <v>4.5307143000000005</v>
      </c>
      <c r="M69" s="428">
        <v>4.3720390011111112</v>
      </c>
      <c r="N69" s="428">
        <v>5.1085373000000001</v>
      </c>
      <c r="O69" s="428">
        <v>4.8558459688888886</v>
      </c>
      <c r="P69" s="413">
        <v>5227.84</v>
      </c>
      <c r="Q69" s="412">
        <v>2.6024735964957912E-3</v>
      </c>
      <c r="R69" s="417">
        <v>2.8934248931768991E-2</v>
      </c>
      <c r="S69" s="413">
        <v>736.36199999999997</v>
      </c>
      <c r="T69" s="412">
        <v>-2.7883822372333222E-3</v>
      </c>
      <c r="U69" s="411">
        <v>3.3674774310648914E-2</v>
      </c>
      <c r="V69" s="413">
        <v>811.49300000000005</v>
      </c>
      <c r="W69" s="412">
        <v>-8.2796834289010635E-3</v>
      </c>
      <c r="X69" s="411">
        <v>3.1776183374210731E-2</v>
      </c>
      <c r="Y69" s="413">
        <v>256.43</v>
      </c>
      <c r="Z69" s="412">
        <v>4.7685658645915119E-3</v>
      </c>
      <c r="AA69" s="411">
        <v>1.6844977040391562E-2</v>
      </c>
      <c r="AB69" s="410">
        <v>1880610</v>
      </c>
      <c r="AC69" s="410">
        <v>7285028</v>
      </c>
      <c r="AD69" s="410">
        <v>1216014</v>
      </c>
      <c r="AE69" s="410">
        <v>4738113</v>
      </c>
      <c r="AF69" s="409">
        <v>5.95</v>
      </c>
      <c r="AG69" s="409">
        <v>2.0299999999999998</v>
      </c>
    </row>
    <row r="70" spans="1:33" s="432" customFormat="1" ht="15.75" customHeight="1">
      <c r="A70" s="407">
        <v>43800</v>
      </c>
      <c r="B70" s="406" t="s">
        <v>83</v>
      </c>
      <c r="C70" s="405">
        <v>172.0335</v>
      </c>
      <c r="D70" s="404">
        <v>1.2207618682791299E-2</v>
      </c>
      <c r="E70" s="404">
        <v>1.2207618682791299E-2</v>
      </c>
      <c r="F70" s="404">
        <v>1.693878274851035E-2</v>
      </c>
      <c r="G70" s="404">
        <v>8.2460746319434897E-3</v>
      </c>
      <c r="H70" s="403">
        <v>4.4999999999999998E-2</v>
      </c>
      <c r="I70" s="402">
        <v>4.8333333333333332E-2</v>
      </c>
      <c r="J70" s="395">
        <v>4.0309999999999997</v>
      </c>
      <c r="K70" s="401">
        <v>4.1183000000000005</v>
      </c>
      <c r="L70" s="400">
        <v>4.5199602999999993</v>
      </c>
      <c r="M70" s="400">
        <v>4.5827069633333331</v>
      </c>
      <c r="N70" s="400">
        <v>5.3426873999999991</v>
      </c>
      <c r="O70" s="400">
        <v>5.3704004766666662</v>
      </c>
      <c r="P70" s="398">
        <v>5320.25</v>
      </c>
      <c r="Q70" s="397">
        <v>1.7676516496296646E-2</v>
      </c>
      <c r="R70" s="399">
        <v>4.306151617159526E-2</v>
      </c>
      <c r="S70" s="398">
        <v>759.11199999999997</v>
      </c>
      <c r="T70" s="397">
        <v>3.089513038424041E-2</v>
      </c>
      <c r="U70" s="399">
        <v>7.3039306458065001E-2</v>
      </c>
      <c r="V70" s="398">
        <v>846.03599999999994</v>
      </c>
      <c r="W70" s="397">
        <v>4.256721869443103E-2</v>
      </c>
      <c r="X70" s="396">
        <v>9.0768443323066217E-2</v>
      </c>
      <c r="Y70" s="398">
        <v>258.63</v>
      </c>
      <c r="Z70" s="397">
        <v>8.579339390866858E-3</v>
      </c>
      <c r="AA70" s="396">
        <v>2.3195274699624457E-2</v>
      </c>
      <c r="AB70" s="433">
        <v>1924206</v>
      </c>
      <c r="AC70" s="433">
        <v>7389131</v>
      </c>
      <c r="AD70" s="433">
        <v>1269611</v>
      </c>
      <c r="AE70" s="433">
        <v>4813579</v>
      </c>
      <c r="AF70" s="395">
        <v>5.57</v>
      </c>
      <c r="AG70" s="395">
        <v>1.68</v>
      </c>
    </row>
    <row r="71" spans="1:33" s="427" customFormat="1" ht="15.75" customHeight="1">
      <c r="A71" s="425">
        <v>43891</v>
      </c>
      <c r="B71" s="424" t="s">
        <v>84</v>
      </c>
      <c r="C71" s="423">
        <v>167.60120000000001</v>
      </c>
      <c r="D71" s="422">
        <v>4.1399507040313921E-3</v>
      </c>
      <c r="E71" s="422">
        <v>1.099655258579757E-2</v>
      </c>
      <c r="F71" s="422">
        <v>4.1399507040313921E-3</v>
      </c>
      <c r="G71" s="422">
        <v>-2.2191434221497386E-2</v>
      </c>
      <c r="H71" s="431">
        <v>3.7499999999999999E-2</v>
      </c>
      <c r="I71" s="430">
        <v>4.1666666666666671E-2</v>
      </c>
      <c r="J71" s="409">
        <v>5.2053000000000003</v>
      </c>
      <c r="K71" s="429">
        <v>4.4665333333333335</v>
      </c>
      <c r="L71" s="428">
        <v>5.7419664299999997</v>
      </c>
      <c r="M71" s="428">
        <v>4.9379461497777779</v>
      </c>
      <c r="N71" s="428">
        <v>6.4649825999999999</v>
      </c>
      <c r="O71" s="428">
        <v>5.7244580044444451</v>
      </c>
      <c r="P71" s="413">
        <v>5348.49</v>
      </c>
      <c r="Q71" s="412">
        <v>5.3080212396032778E-3</v>
      </c>
      <c r="R71" s="417">
        <v>3.303157719890204E-2</v>
      </c>
      <c r="S71" s="413">
        <v>771.90800000000002</v>
      </c>
      <c r="T71" s="412">
        <v>1.6856537638714864E-2</v>
      </c>
      <c r="U71" s="411">
        <v>6.8078764976678086E-2</v>
      </c>
      <c r="V71" s="413">
        <v>863.62199999999996</v>
      </c>
      <c r="W71" s="412">
        <v>2.0786349517041947E-2</v>
      </c>
      <c r="X71" s="411">
        <v>8.4807801976118702E-2</v>
      </c>
      <c r="Y71" s="413">
        <v>258.14999999999998</v>
      </c>
      <c r="Z71" s="412">
        <v>-1.8559331864053119E-3</v>
      </c>
      <c r="AA71" s="411">
        <v>1.5231420852062971E-2</v>
      </c>
      <c r="AB71" s="410">
        <v>1868095</v>
      </c>
      <c r="AC71" s="410">
        <v>7499672</v>
      </c>
      <c r="AD71" s="410">
        <v>1211460</v>
      </c>
      <c r="AE71" s="410">
        <v>4869686</v>
      </c>
      <c r="AF71" s="409">
        <v>5.09</v>
      </c>
      <c r="AG71" s="409">
        <v>1.83</v>
      </c>
    </row>
    <row r="72" spans="1:33" s="427" customFormat="1" ht="15.75" customHeight="1">
      <c r="A72" s="425">
        <v>43983</v>
      </c>
      <c r="B72" s="424" t="s">
        <v>85</v>
      </c>
      <c r="C72" s="423">
        <v>152.47649999999999</v>
      </c>
      <c r="D72" s="422">
        <v>-4.9052239220578553E-2</v>
      </c>
      <c r="E72" s="422">
        <v>-1.7328000096828444E-2</v>
      </c>
      <c r="F72" s="422">
        <v>-0.10137678507336556</v>
      </c>
      <c r="G72" s="422">
        <v>-8.816255350379143E-2</v>
      </c>
      <c r="H72" s="431">
        <v>2.2499999999999999E-2</v>
      </c>
      <c r="I72" s="430">
        <v>0.03</v>
      </c>
      <c r="J72" s="409">
        <v>5.4668999999999999</v>
      </c>
      <c r="K72" s="429">
        <v>5.3896333333333333</v>
      </c>
      <c r="L72" s="428">
        <v>6.1415154599999999</v>
      </c>
      <c r="M72" s="428">
        <v>5.9806964555555551</v>
      </c>
      <c r="N72" s="428">
        <v>6.7795026900000002</v>
      </c>
      <c r="O72" s="428">
        <v>6.731652033333333</v>
      </c>
      <c r="P72" s="413">
        <v>5325.46</v>
      </c>
      <c r="Q72" s="412">
        <v>-4.3058882039602731E-3</v>
      </c>
      <c r="R72" s="417">
        <v>2.1324173853674466E-2</v>
      </c>
      <c r="S72" s="413">
        <v>792.42899999999997</v>
      </c>
      <c r="T72" s="412">
        <v>2.6584774351347429E-2</v>
      </c>
      <c r="U72" s="411">
        <v>7.313984840626131E-2</v>
      </c>
      <c r="V72" s="413">
        <v>898.18299999999999</v>
      </c>
      <c r="W72" s="412">
        <v>4.0018665573595902E-2</v>
      </c>
      <c r="X72" s="411">
        <v>9.7663601656181154E-2</v>
      </c>
      <c r="Y72" s="413">
        <v>257.00400000000002</v>
      </c>
      <c r="Z72" s="412">
        <v>-4.4392794886691789E-3</v>
      </c>
      <c r="AA72" s="411">
        <v>7.0176675953028678E-3</v>
      </c>
      <c r="AB72" s="410">
        <v>1752724</v>
      </c>
      <c r="AC72" s="410">
        <v>7425635</v>
      </c>
      <c r="AD72" s="410">
        <v>1066604</v>
      </c>
      <c r="AE72" s="410">
        <v>4763689</v>
      </c>
      <c r="AF72" s="409">
        <v>4.9400000000000004</v>
      </c>
      <c r="AG72" s="409">
        <v>2.2599999999999998</v>
      </c>
    </row>
    <row r="73" spans="1:33" ht="15.75" customHeight="1">
      <c r="A73" s="425">
        <v>44075</v>
      </c>
      <c r="B73" s="424" t="s">
        <v>86</v>
      </c>
      <c r="C73" s="423">
        <v>168.3655</v>
      </c>
      <c r="D73" s="422">
        <v>-4.2690014811121335E-2</v>
      </c>
      <c r="E73" s="422">
        <v>-2.7842512879517445E-2</v>
      </c>
      <c r="F73" s="422">
        <v>-3.0357079095075568E-2</v>
      </c>
      <c r="G73" s="422">
        <v>7.8704997566044099E-2</v>
      </c>
      <c r="H73" s="431">
        <v>0.02</v>
      </c>
      <c r="I73" s="430">
        <v>2.0833333333333336E-2</v>
      </c>
      <c r="J73" s="409">
        <v>5.61</v>
      </c>
      <c r="K73" s="429">
        <v>5.3844333333333338</v>
      </c>
      <c r="L73" s="428">
        <v>6.6113850000000012</v>
      </c>
      <c r="M73" s="428">
        <v>6.3713999633333342</v>
      </c>
      <c r="N73" s="428">
        <v>7.248120000000001</v>
      </c>
      <c r="O73" s="428">
        <v>7.0670687500000007</v>
      </c>
      <c r="P73" s="413">
        <v>5391.75</v>
      </c>
      <c r="Q73" s="412">
        <v>1.2447750992402584E-2</v>
      </c>
      <c r="R73" s="417">
        <v>3.1353293138274951E-2</v>
      </c>
      <c r="S73" s="413">
        <v>868.44200000000001</v>
      </c>
      <c r="T73" s="412">
        <v>9.5924051239921759E-2</v>
      </c>
      <c r="U73" s="411">
        <v>0.17936829983078972</v>
      </c>
      <c r="V73" s="413">
        <v>1016.468</v>
      </c>
      <c r="W73" s="412">
        <v>0.13169365262980937</v>
      </c>
      <c r="X73" s="411">
        <v>0.25258997921115767</v>
      </c>
      <c r="Y73" s="413">
        <v>259.95100000000002</v>
      </c>
      <c r="Z73" s="412">
        <v>1.1466747599259142E-2</v>
      </c>
      <c r="AA73" s="411">
        <v>1.3730842725110159E-2</v>
      </c>
      <c r="AB73" s="410">
        <v>1929323</v>
      </c>
      <c r="AC73" s="410">
        <v>7474348</v>
      </c>
      <c r="AD73" s="410">
        <v>1200311</v>
      </c>
      <c r="AE73" s="410">
        <v>4747986</v>
      </c>
      <c r="AF73" s="409">
        <v>4.91</v>
      </c>
      <c r="AG73" s="409">
        <v>1.53</v>
      </c>
    </row>
    <row r="74" spans="1:33" s="432" customFormat="1" ht="15.75" customHeight="1">
      <c r="A74" s="407">
        <v>44166</v>
      </c>
      <c r="B74" s="406" t="s">
        <v>87</v>
      </c>
      <c r="C74" s="405">
        <v>171.45910000000001</v>
      </c>
      <c r="D74" s="404">
        <v>-3.2767506495341547E-2</v>
      </c>
      <c r="E74" s="404">
        <v>-3.2767506495341547E-2</v>
      </c>
      <c r="F74" s="404">
        <v>-3.3388845777130305E-3</v>
      </c>
      <c r="G74" s="404">
        <v>3.7084206903140071E-2</v>
      </c>
      <c r="H74" s="403">
        <v>0.02</v>
      </c>
      <c r="I74" s="402">
        <v>0.02</v>
      </c>
      <c r="J74" s="395">
        <v>5.1925999999999997</v>
      </c>
      <c r="K74" s="401">
        <v>5.4013</v>
      </c>
      <c r="L74" s="400">
        <v>6.3432801599999999</v>
      </c>
      <c r="M74" s="400">
        <v>6.4655361433333338</v>
      </c>
      <c r="N74" s="400">
        <v>7.0982841999999993</v>
      </c>
      <c r="O74" s="400">
        <v>7.1909307333333325</v>
      </c>
      <c r="P74" s="398">
        <v>5560.59</v>
      </c>
      <c r="Q74" s="397">
        <v>3.1314508276533592E-2</v>
      </c>
      <c r="R74" s="399">
        <v>4.517456886424509E-2</v>
      </c>
      <c r="S74" s="398">
        <v>934.75800000000004</v>
      </c>
      <c r="T74" s="397">
        <v>7.6362036842990033E-2</v>
      </c>
      <c r="U74" s="399">
        <v>0.23138351126052559</v>
      </c>
      <c r="V74" s="398">
        <v>1113.635</v>
      </c>
      <c r="W74" s="397">
        <v>9.5592778129759193E-2</v>
      </c>
      <c r="X74" s="396">
        <v>0.31629741524001354</v>
      </c>
      <c r="Y74" s="398">
        <v>262.005</v>
      </c>
      <c r="Z74" s="397">
        <v>7.9014891267967791E-3</v>
      </c>
      <c r="AA74" s="396">
        <v>1.3049530216912242E-2</v>
      </c>
      <c r="AB74" s="433">
        <v>2059455</v>
      </c>
      <c r="AC74" s="433">
        <v>7609597</v>
      </c>
      <c r="AD74" s="433">
        <v>1326629</v>
      </c>
      <c r="AE74" s="433">
        <v>4805004</v>
      </c>
      <c r="AF74" s="395">
        <v>4.55</v>
      </c>
      <c r="AG74" s="395">
        <v>1.83</v>
      </c>
    </row>
    <row r="75" spans="1:33" s="427" customFormat="1" ht="15.75" customHeight="1">
      <c r="A75" s="425">
        <v>44256</v>
      </c>
      <c r="B75" s="424" t="s">
        <v>91</v>
      </c>
      <c r="C75" s="423">
        <v>170.53380000000001</v>
      </c>
      <c r="D75" s="422">
        <v>1.7497488084810886E-2</v>
      </c>
      <c r="E75" s="422">
        <v>-2.9452117375640796E-2</v>
      </c>
      <c r="F75" s="422">
        <v>1.7497488084810886E-2</v>
      </c>
      <c r="G75" s="422">
        <v>9.6274738965829165E-3</v>
      </c>
      <c r="H75" s="431">
        <v>2.75E-2</v>
      </c>
      <c r="I75" s="430">
        <v>2.2499999999999999E-2</v>
      </c>
      <c r="J75" s="409">
        <v>5.6344000000000003</v>
      </c>
      <c r="K75" s="429">
        <v>5.4738000000000007</v>
      </c>
      <c r="L75" s="428">
        <v>6.704936</v>
      </c>
      <c r="M75" s="428">
        <v>6.5993957400000012</v>
      </c>
      <c r="N75" s="428">
        <v>7.8092784000000011</v>
      </c>
      <c r="O75" s="428">
        <v>7.5481877400000021</v>
      </c>
      <c r="P75" s="413">
        <v>5674.72</v>
      </c>
      <c r="Q75" s="412">
        <v>2.0524800425854028E-2</v>
      </c>
      <c r="R75" s="417">
        <v>6.0994785444116184E-2</v>
      </c>
      <c r="S75" s="413">
        <v>1011.948</v>
      </c>
      <c r="T75" s="412">
        <v>8.2577522738505493E-2</v>
      </c>
      <c r="U75" s="411">
        <v>0.31096970105245703</v>
      </c>
      <c r="V75" s="413">
        <v>1231.299</v>
      </c>
      <c r="W75" s="412">
        <v>0.10565759876440661</v>
      </c>
      <c r="X75" s="411">
        <v>0.42573834385877163</v>
      </c>
      <c r="Y75" s="413">
        <v>264.91000000000003</v>
      </c>
      <c r="Z75" s="412">
        <v>1.1087574664605748E-2</v>
      </c>
      <c r="AA75" s="411">
        <v>2.6186325779585795E-2</v>
      </c>
      <c r="AB75" s="410">
        <v>2156670</v>
      </c>
      <c r="AC75" s="410">
        <v>7898172</v>
      </c>
      <c r="AD75" s="410">
        <v>1287344</v>
      </c>
      <c r="AE75" s="410">
        <v>4880888</v>
      </c>
      <c r="AF75" s="409">
        <v>4.3899999999999997</v>
      </c>
      <c r="AG75" s="409">
        <v>2.08</v>
      </c>
    </row>
    <row r="76" spans="1:33" ht="15.75" customHeight="1">
      <c r="A76" s="425">
        <v>44348</v>
      </c>
      <c r="B76" s="424" t="s">
        <v>92</v>
      </c>
      <c r="C76" s="423">
        <v>171.3783</v>
      </c>
      <c r="D76" s="422">
        <v>6.8215936317962855E-2</v>
      </c>
      <c r="E76" s="422">
        <v>2.4016451875620293E-2</v>
      </c>
      <c r="F76" s="422">
        <v>0.12396533236269192</v>
      </c>
      <c r="G76" s="422">
        <v>-6.1061028020749086E-3</v>
      </c>
      <c r="H76" s="421">
        <v>4.2500000000000003E-2</v>
      </c>
      <c r="I76" s="420">
        <v>3.5000000000000003E-2</v>
      </c>
      <c r="J76" s="408">
        <v>4.9690000000000003</v>
      </c>
      <c r="K76" s="419">
        <v>5.2923</v>
      </c>
      <c r="L76" s="418">
        <v>5.9826760000000005</v>
      </c>
      <c r="M76" s="418">
        <v>6.3788091900000001</v>
      </c>
      <c r="N76" s="418">
        <v>6.9670348999999998</v>
      </c>
      <c r="O76" s="418">
        <v>7.4005759100000006</v>
      </c>
      <c r="P76" s="416">
        <v>5769.98</v>
      </c>
      <c r="Q76" s="415">
        <v>1.6786731327713023E-2</v>
      </c>
      <c r="R76" s="426">
        <v>8.3470723655796775E-2</v>
      </c>
      <c r="S76" s="416">
        <v>1075.7329999999999</v>
      </c>
      <c r="T76" s="415">
        <v>6.3031894919501674E-2</v>
      </c>
      <c r="U76" s="414">
        <v>0.35751341760586741</v>
      </c>
      <c r="V76" s="416">
        <v>1325.0640000000001</v>
      </c>
      <c r="W76" s="415">
        <v>7.6151284131636743E-2</v>
      </c>
      <c r="X76" s="414">
        <v>0.47527174306349607</v>
      </c>
      <c r="Y76" s="416">
        <v>270.66399999999999</v>
      </c>
      <c r="Z76" s="415">
        <v>2.1720584349401495E-2</v>
      </c>
      <c r="AA76" s="414">
        <v>5.3150923721031473E-2</v>
      </c>
      <c r="AB76" s="410">
        <v>2203639</v>
      </c>
      <c r="AC76" s="410">
        <v>8349087</v>
      </c>
      <c r="AD76" s="410">
        <v>1306327</v>
      </c>
      <c r="AE76" s="410">
        <v>5120611</v>
      </c>
      <c r="AF76" s="408">
        <v>4.6100000000000003</v>
      </c>
      <c r="AG76" s="408">
        <v>2.87</v>
      </c>
    </row>
    <row r="77" spans="1:33" ht="15.75" customHeight="1">
      <c r="A77" s="425">
        <v>44440</v>
      </c>
      <c r="B77" s="424" t="s">
        <v>93</v>
      </c>
      <c r="C77" s="423">
        <v>175.45869999999999</v>
      </c>
      <c r="D77" s="422">
        <v>5.9224081735604228E-2</v>
      </c>
      <c r="E77" s="422">
        <v>4.2928387935562418E-2</v>
      </c>
      <c r="F77" s="422">
        <v>4.2129771241733005E-2</v>
      </c>
      <c r="G77" s="422">
        <v>1.2273874583643707E-3</v>
      </c>
      <c r="H77" s="431">
        <v>6.25E-2</v>
      </c>
      <c r="I77" s="430">
        <v>5.2499999999999998E-2</v>
      </c>
      <c r="J77" s="409">
        <v>5.4429999999999996</v>
      </c>
      <c r="K77" s="429">
        <v>5.2330666666666668</v>
      </c>
      <c r="L77" s="428">
        <v>6.4036894999999987</v>
      </c>
      <c r="M77" s="428">
        <v>6.1676923733333338</v>
      </c>
      <c r="N77" s="428">
        <v>7.4748718999999992</v>
      </c>
      <c r="O77" s="428">
        <v>7.2111658666666676</v>
      </c>
      <c r="P77" s="413">
        <v>5944.21</v>
      </c>
      <c r="Q77" s="412">
        <v>3.0195945219914089E-2</v>
      </c>
      <c r="R77" s="417">
        <v>0.10246394955255722</v>
      </c>
      <c r="S77" s="413">
        <v>1084.3119999999999</v>
      </c>
      <c r="T77" s="412">
        <v>7.9750272604819372E-3</v>
      </c>
      <c r="U77" s="411">
        <v>0.24857157990976941</v>
      </c>
      <c r="V77" s="413">
        <v>1326.913</v>
      </c>
      <c r="W77" s="412">
        <v>1.3954042974526626E-3</v>
      </c>
      <c r="X77" s="411">
        <v>0.30541541888185364</v>
      </c>
      <c r="Y77" s="413">
        <v>273.887</v>
      </c>
      <c r="Z77" s="412">
        <v>1.1907752785741854E-2</v>
      </c>
      <c r="AA77" s="411">
        <v>5.3610103442571777E-2</v>
      </c>
      <c r="AB77" s="410">
        <v>2295851</v>
      </c>
      <c r="AC77" s="410">
        <v>8715615</v>
      </c>
      <c r="AD77" s="410">
        <v>1413002</v>
      </c>
      <c r="AE77" s="410">
        <v>5333302</v>
      </c>
      <c r="AF77" s="409">
        <v>4.88</v>
      </c>
      <c r="AG77" s="409">
        <v>3.28</v>
      </c>
    </row>
    <row r="78" spans="1:33" s="432" customFormat="1" ht="15.75" customHeight="1">
      <c r="A78" s="407">
        <v>44531</v>
      </c>
      <c r="B78" s="406" t="s">
        <v>94</v>
      </c>
      <c r="C78" s="405">
        <v>173.96</v>
      </c>
      <c r="D78" s="404">
        <v>4.7625989483594866E-2</v>
      </c>
      <c r="E78" s="404">
        <v>4.7625989483594866E-2</v>
      </c>
      <c r="F78" s="404">
        <v>1.4585985812359814E-2</v>
      </c>
      <c r="G78" s="404">
        <v>1.1780101235467244E-2</v>
      </c>
      <c r="H78" s="403">
        <v>9.2499999999999999E-2</v>
      </c>
      <c r="I78" s="402">
        <v>8.2500000000000004E-2</v>
      </c>
      <c r="J78" s="395">
        <v>5.5698999999999996</v>
      </c>
      <c r="K78" s="401">
        <v>5.5844666666666667</v>
      </c>
      <c r="L78" s="400">
        <v>6.2978859299999996</v>
      </c>
      <c r="M78" s="400">
        <v>6.3875129733333331</v>
      </c>
      <c r="N78" s="400">
        <v>7.416878839999999</v>
      </c>
      <c r="O78" s="400">
        <v>7.531025597777778</v>
      </c>
      <c r="P78" s="398">
        <v>6120.04</v>
      </c>
      <c r="Q78" s="397">
        <v>2.9580045119536491E-2</v>
      </c>
      <c r="R78" s="399">
        <v>0.10060982737443336</v>
      </c>
      <c r="S78" s="398">
        <v>1100.9880000000001</v>
      </c>
      <c r="T78" s="397">
        <v>1.5379337312507957E-2</v>
      </c>
      <c r="U78" s="399">
        <v>0.17783212339450416</v>
      </c>
      <c r="V78" s="398">
        <v>1342.671</v>
      </c>
      <c r="W78" s="397">
        <v>1.1875684389255348E-2</v>
      </c>
      <c r="X78" s="396">
        <v>0.20566523142681414</v>
      </c>
      <c r="Y78" s="398">
        <v>280.80799999999999</v>
      </c>
      <c r="Z78" s="397">
        <v>2.5269545469482013E-2</v>
      </c>
      <c r="AA78" s="396">
        <v>7.1765805996068854E-2</v>
      </c>
      <c r="AB78" s="433">
        <v>2355982</v>
      </c>
      <c r="AC78" s="433">
        <v>9012142</v>
      </c>
      <c r="AD78" s="433">
        <v>1523898</v>
      </c>
      <c r="AE78" s="433">
        <v>5530571</v>
      </c>
      <c r="AF78" s="395">
        <v>5.32</v>
      </c>
      <c r="AG78" s="395">
        <v>4.0999999999999996</v>
      </c>
    </row>
    <row r="79" spans="1:33" s="427" customFormat="1" ht="15.75" customHeight="1">
      <c r="A79" s="425">
        <v>44621</v>
      </c>
      <c r="B79" s="424" t="s">
        <v>95</v>
      </c>
      <c r="C79" s="423">
        <v>173.04650000000001</v>
      </c>
      <c r="D79" s="422">
        <v>1.4734322462760963E-2</v>
      </c>
      <c r="E79" s="422">
        <v>4.6781785328443126E-2</v>
      </c>
      <c r="F79" s="422">
        <v>1.4734322462760963E-2</v>
      </c>
      <c r="G79" s="422">
        <v>8.1018104438079774E-3</v>
      </c>
      <c r="H79" s="431">
        <v>0.11749999999999999</v>
      </c>
      <c r="I79" s="430">
        <v>0.10583333333333333</v>
      </c>
      <c r="J79" s="409">
        <v>4.74</v>
      </c>
      <c r="K79" s="429">
        <v>5.2266000000000004</v>
      </c>
      <c r="L79" s="428">
        <v>5.221584</v>
      </c>
      <c r="M79" s="428">
        <v>5.8673811600000008</v>
      </c>
      <c r="N79" s="428">
        <v>6.2392620000000001</v>
      </c>
      <c r="O79" s="428">
        <v>7.0140972000000001</v>
      </c>
      <c r="P79" s="413">
        <v>6315.93</v>
      </c>
      <c r="Q79" s="412">
        <v>3.2007960732282958E-2</v>
      </c>
      <c r="R79" s="417">
        <v>0.11299412129585251</v>
      </c>
      <c r="S79" s="413">
        <v>1161.4179999999999</v>
      </c>
      <c r="T79" s="412">
        <v>5.4887065072461994E-2</v>
      </c>
      <c r="U79" s="411">
        <v>0.14770521805468251</v>
      </c>
      <c r="V79" s="413">
        <v>1435.019</v>
      </c>
      <c r="W79" s="412">
        <v>6.877932121867536E-2</v>
      </c>
      <c r="X79" s="411">
        <v>0.16545128356313121</v>
      </c>
      <c r="Y79" s="413">
        <v>287.553</v>
      </c>
      <c r="Z79" s="412">
        <v>2.4019970940998947E-2</v>
      </c>
      <c r="AA79" s="411">
        <v>8.5474312030500821E-2</v>
      </c>
      <c r="AB79" s="410">
        <v>2319528</v>
      </c>
      <c r="AC79" s="410">
        <v>9175000</v>
      </c>
      <c r="AD79" s="410">
        <v>1475027</v>
      </c>
      <c r="AE79" s="410">
        <v>5718254</v>
      </c>
      <c r="AF79" s="409">
        <v>6.08</v>
      </c>
      <c r="AG79" s="409">
        <v>4.7699999999999996</v>
      </c>
    </row>
    <row r="80" spans="1:33" ht="15.75" customHeight="1">
      <c r="A80" s="425">
        <v>44713</v>
      </c>
      <c r="B80" s="424" t="s">
        <v>96</v>
      </c>
      <c r="C80" s="423">
        <v>177.45169999999999</v>
      </c>
      <c r="D80" s="422">
        <v>2.5112009782631173E-2</v>
      </c>
      <c r="E80" s="422">
        <v>2.6667480275009314E-2</v>
      </c>
      <c r="F80" s="422">
        <v>3.5438559024100424E-2</v>
      </c>
      <c r="G80" s="422">
        <v>1.1919582989773581E-2</v>
      </c>
      <c r="H80" s="421">
        <v>0.13250000000000001</v>
      </c>
      <c r="I80" s="420">
        <v>0.12583333333333335</v>
      </c>
      <c r="J80" s="408">
        <v>5.26</v>
      </c>
      <c r="K80" s="419">
        <v>4.9214999999999991</v>
      </c>
      <c r="L80" s="418">
        <v>5.5566639999999996</v>
      </c>
      <c r="M80" s="418">
        <v>5.2407412999999998</v>
      </c>
      <c r="N80" s="418">
        <v>6.4787419999999996</v>
      </c>
      <c r="O80" s="418">
        <v>6.1838647499999988</v>
      </c>
      <c r="P80" s="416">
        <v>6455.85</v>
      </c>
      <c r="Q80" s="415">
        <v>2.2153507084467394E-2</v>
      </c>
      <c r="R80" s="426">
        <v>0.11886869625198027</v>
      </c>
      <c r="S80" s="416">
        <v>1190.9082856844225</v>
      </c>
      <c r="T80" s="415">
        <v>2.5391621005032228E-2</v>
      </c>
      <c r="U80" s="414">
        <v>0.10706679602133851</v>
      </c>
      <c r="V80" s="416">
        <v>1466.7950257916925</v>
      </c>
      <c r="W80" s="415">
        <v>2.2143278794003685E-2</v>
      </c>
      <c r="X80" s="414">
        <v>0.10696164546896791</v>
      </c>
      <c r="Y80" s="416">
        <v>294.99599999999998</v>
      </c>
      <c r="Z80" s="415">
        <v>2.5883924007052528E-2</v>
      </c>
      <c r="AA80" s="414">
        <v>8.9897437413176462E-2</v>
      </c>
      <c r="AB80" s="410">
        <v>2517481</v>
      </c>
      <c r="AC80" s="410">
        <v>9488842</v>
      </c>
      <c r="AD80" s="410">
        <v>1563936</v>
      </c>
      <c r="AE80" s="410">
        <v>5975863</v>
      </c>
      <c r="AF80" s="408">
        <v>6.82</v>
      </c>
      <c r="AG80" s="408">
        <v>5.01</v>
      </c>
    </row>
    <row r="81" spans="1:33" ht="15.75" customHeight="1">
      <c r="A81" s="425">
        <v>44805</v>
      </c>
      <c r="B81" s="424" t="s">
        <v>97</v>
      </c>
      <c r="C81" s="423">
        <v>183.04169999999999</v>
      </c>
      <c r="D81" s="422">
        <v>3.1252440222756972E-2</v>
      </c>
      <c r="E81" s="422">
        <v>2.710393378684639E-2</v>
      </c>
      <c r="F81" s="422">
        <v>4.3218147632462678E-2</v>
      </c>
      <c r="G81" s="422">
        <v>9.7030723198310298E-3</v>
      </c>
      <c r="H81" s="431">
        <v>0.13750000000000001</v>
      </c>
      <c r="I81" s="430">
        <v>0.13583333333333333</v>
      </c>
      <c r="J81" s="409">
        <v>5.4154999999999998</v>
      </c>
      <c r="K81" s="429">
        <v>5.2495666666666665</v>
      </c>
      <c r="L81" s="428">
        <v>5.3608034499999997</v>
      </c>
      <c r="M81" s="428">
        <v>5.2850887344444448</v>
      </c>
      <c r="N81" s="428">
        <v>6.1303459999999994</v>
      </c>
      <c r="O81" s="428">
        <v>6.1750652700000002</v>
      </c>
      <c r="P81" s="413">
        <v>6370.34</v>
      </c>
      <c r="Q81" s="412">
        <v>-1.3245351115654835E-2</v>
      </c>
      <c r="R81" s="417">
        <v>7.1688247891645851E-2</v>
      </c>
      <c r="S81" s="413">
        <v>1173.826631314002</v>
      </c>
      <c r="T81" s="412">
        <v>-1.4343383597002601E-2</v>
      </c>
      <c r="U81" s="411">
        <v>8.2554312148165998E-2</v>
      </c>
      <c r="V81" s="413">
        <v>1440.88680873564</v>
      </c>
      <c r="W81" s="412">
        <v>-1.7663147611281738E-2</v>
      </c>
      <c r="X81" s="411">
        <v>8.5893957430245971E-2</v>
      </c>
      <c r="Y81" s="413">
        <v>296.34100000000001</v>
      </c>
      <c r="Z81" s="412">
        <v>4.5593838560524791E-3</v>
      </c>
      <c r="AA81" s="411">
        <v>8.1982715499457903E-2</v>
      </c>
      <c r="AB81" s="410">
        <v>2601182</v>
      </c>
      <c r="AC81" s="410">
        <v>9794173</v>
      </c>
      <c r="AD81" s="410">
        <v>1626419</v>
      </c>
      <c r="AE81" s="410">
        <v>6189280</v>
      </c>
      <c r="AF81" s="409">
        <v>7.01</v>
      </c>
      <c r="AG81" s="409">
        <v>5.23</v>
      </c>
    </row>
    <row r="82" spans="1:33" s="432" customFormat="1" ht="15.75" customHeight="1">
      <c r="A82" s="407">
        <v>44896</v>
      </c>
      <c r="B82" s="406" t="s">
        <v>98</v>
      </c>
      <c r="C82" s="405">
        <v>178.6464</v>
      </c>
      <c r="D82" s="404">
        <v>3.0167179011841849E-2</v>
      </c>
      <c r="E82" s="404">
        <v>3.0167179011841849E-2</v>
      </c>
      <c r="F82" s="404">
        <v>2.6939526327891317E-2</v>
      </c>
      <c r="G82" s="404">
        <v>4.4238345016218705E-3</v>
      </c>
      <c r="H82" s="403">
        <v>0.13750000000000001</v>
      </c>
      <c r="I82" s="402">
        <v>0.13750000000000001</v>
      </c>
      <c r="J82" s="395">
        <v>5.2804000000000002</v>
      </c>
      <c r="K82" s="401">
        <v>5.2632000000000003</v>
      </c>
      <c r="L82" s="400">
        <v>5.6526681999999999</v>
      </c>
      <c r="M82" s="400">
        <v>5.4305697599999991</v>
      </c>
      <c r="N82" s="400">
        <v>6.38030732</v>
      </c>
      <c r="O82" s="400">
        <v>6.1989969600000006</v>
      </c>
      <c r="P82" s="398">
        <v>6474.09</v>
      </c>
      <c r="Q82" s="397">
        <v>1.6286414853838194E-2</v>
      </c>
      <c r="R82" s="399">
        <v>5.7850929078894886E-2</v>
      </c>
      <c r="S82" s="398">
        <v>1161.0060000000001</v>
      </c>
      <c r="T82" s="397">
        <v>-1.0922082505191E-2</v>
      </c>
      <c r="U82" s="399">
        <v>5.4512855725947995E-2</v>
      </c>
      <c r="V82" s="398">
        <v>1413.4771473599535</v>
      </c>
      <c r="W82" s="397">
        <v>-1.9022772093901019E-2</v>
      </c>
      <c r="X82" s="396">
        <v>5.2735292085666075E-2</v>
      </c>
      <c r="Y82" s="398">
        <v>298.81200000000001</v>
      </c>
      <c r="Z82" s="397">
        <v>8.3383669488865664E-3</v>
      </c>
      <c r="AA82" s="396">
        <v>6.411498247913161E-2</v>
      </c>
      <c r="AB82" s="433">
        <v>2641485</v>
      </c>
      <c r="AC82" s="433">
        <v>10079676</v>
      </c>
      <c r="AD82" s="433">
        <v>1691277</v>
      </c>
      <c r="AE82" s="433">
        <v>6356659</v>
      </c>
      <c r="AF82" s="395">
        <v>7.2</v>
      </c>
      <c r="AG82" s="395">
        <v>5.23</v>
      </c>
    </row>
    <row r="83" spans="1:33" s="427" customFormat="1" ht="15.75" customHeight="1">
      <c r="A83" s="425">
        <v>44986</v>
      </c>
      <c r="B83" s="424" t="s">
        <v>99</v>
      </c>
      <c r="C83" s="423">
        <v>180.7372</v>
      </c>
      <c r="D83" s="422">
        <v>4.4442967641645348E-2</v>
      </c>
      <c r="E83" s="422">
        <v>3.7520708920671497E-2</v>
      </c>
      <c r="F83" s="422">
        <v>4.4442967641645348E-2</v>
      </c>
      <c r="G83" s="422">
        <v>1.3361469027301398E-2</v>
      </c>
      <c r="H83" s="431">
        <v>0.13750000000000001</v>
      </c>
      <c r="I83" s="430">
        <v>0.13750000000000001</v>
      </c>
      <c r="J83" s="409">
        <v>5.0739999999999998</v>
      </c>
      <c r="K83" s="429">
        <v>5.1917</v>
      </c>
      <c r="L83" s="428">
        <v>5.4997085999999999</v>
      </c>
      <c r="M83" s="428">
        <v>5.5859230866666669</v>
      </c>
      <c r="N83" s="428">
        <v>6.2597937999999997</v>
      </c>
      <c r="O83" s="428">
        <v>6.3620822366666658</v>
      </c>
      <c r="P83" s="413">
        <v>6609.67</v>
      </c>
      <c r="Q83" s="412">
        <v>2.0941939330469506E-2</v>
      </c>
      <c r="R83" s="417">
        <v>4.6507798534815903E-2</v>
      </c>
      <c r="S83" s="413">
        <v>1163.3660199874414</v>
      </c>
      <c r="T83" s="412">
        <v>2.0327371154338358E-3</v>
      </c>
      <c r="U83" s="411">
        <v>1.6772772485371679E-3</v>
      </c>
      <c r="V83" s="413">
        <v>1410.416697967788</v>
      </c>
      <c r="W83" s="412">
        <v>-2.1651919862176738E-3</v>
      </c>
      <c r="X83" s="411">
        <v>-1.7144234349658061E-2</v>
      </c>
      <c r="Y83" s="413">
        <v>301.64299999999997</v>
      </c>
      <c r="Z83" s="412">
        <v>9.4741844370371808E-3</v>
      </c>
      <c r="AA83" s="411">
        <v>4.8999662670881516E-2</v>
      </c>
      <c r="AB83" s="410">
        <v>2581018</v>
      </c>
      <c r="AC83" s="410">
        <v>10341166</v>
      </c>
      <c r="AD83" s="410">
        <v>1635673</v>
      </c>
      <c r="AE83" s="410">
        <v>6517305</v>
      </c>
      <c r="AF83" s="409">
        <v>7.37</v>
      </c>
      <c r="AG83" s="409">
        <v>6.15</v>
      </c>
    </row>
    <row r="84" spans="1:33" ht="15.75" customHeight="1">
      <c r="A84" s="425">
        <v>45078</v>
      </c>
      <c r="B84" s="424" t="s">
        <v>100</v>
      </c>
      <c r="C84" s="423">
        <v>184.2841</v>
      </c>
      <c r="D84" s="422">
        <v>4.1435590824717483E-2</v>
      </c>
      <c r="E84" s="422">
        <v>3.827954432876246E-2</v>
      </c>
      <c r="F84" s="422">
        <v>3.850287148559306E-2</v>
      </c>
      <c r="G84" s="422">
        <v>8.4283980836383776E-3</v>
      </c>
      <c r="H84" s="421">
        <v>0.13750000000000001</v>
      </c>
      <c r="I84" s="420">
        <v>0.13750000000000001</v>
      </c>
      <c r="J84" s="408">
        <v>4.7866</v>
      </c>
      <c r="K84" s="419">
        <v>4.9370000000000003</v>
      </c>
      <c r="L84" s="418">
        <v>5.22170194</v>
      </c>
      <c r="M84" s="418">
        <v>5.3650378999999999</v>
      </c>
      <c r="N84" s="418">
        <v>6.08041798</v>
      </c>
      <c r="O84" s="418">
        <v>6.1970869666666664</v>
      </c>
      <c r="P84" s="416">
        <v>6659.95</v>
      </c>
      <c r="Q84" s="415">
        <v>7.6070363573370603E-3</v>
      </c>
      <c r="R84" s="426">
        <v>3.1614737021461004E-2</v>
      </c>
      <c r="S84" s="416">
        <v>1109.2742494385441</v>
      </c>
      <c r="T84" s="415">
        <v>-4.6495917552655697E-2</v>
      </c>
      <c r="U84" s="414">
        <v>-6.8547710371301029E-2</v>
      </c>
      <c r="V84" s="416">
        <v>1315.1650104809123</v>
      </c>
      <c r="W84" s="415">
        <v>-6.7534429806538676E-2</v>
      </c>
      <c r="X84" s="414">
        <v>-0.10337505421313997</v>
      </c>
      <c r="Y84" s="416">
        <v>304.09899999999999</v>
      </c>
      <c r="Z84" s="415">
        <v>8.1420752346317293E-3</v>
      </c>
      <c r="AA84" s="414">
        <v>3.0858045532820899E-2</v>
      </c>
      <c r="AB84" s="410">
        <v>2727580</v>
      </c>
      <c r="AC84" s="410">
        <v>10551265</v>
      </c>
      <c r="AD84" s="410">
        <v>1686827</v>
      </c>
      <c r="AE84" s="410">
        <v>6640196</v>
      </c>
      <c r="AF84" s="408">
        <v>7.28</v>
      </c>
      <c r="AG84" s="408">
        <v>5.69</v>
      </c>
    </row>
    <row r="85" spans="1:33" ht="15.75" customHeight="1">
      <c r="A85" s="425">
        <v>45170</v>
      </c>
      <c r="B85" s="424" t="s">
        <v>101</v>
      </c>
      <c r="C85" s="423">
        <v>187.35239999999999</v>
      </c>
      <c r="D85" s="422">
        <v>3.5299702983788039E-2</v>
      </c>
      <c r="E85" s="422">
        <v>3.3244103638742528E-2</v>
      </c>
      <c r="F85" s="422">
        <v>2.3550371308832974E-2</v>
      </c>
      <c r="G85" s="422">
        <v>8.8117486430250302E-4</v>
      </c>
      <c r="H85" s="431">
        <v>0.1275</v>
      </c>
      <c r="I85" s="430">
        <v>0.13250000000000001</v>
      </c>
      <c r="J85" s="409">
        <v>5.0282999999999998</v>
      </c>
      <c r="K85" s="429">
        <v>4.8832000000000004</v>
      </c>
      <c r="L85" s="428">
        <v>5.3164215899999991</v>
      </c>
      <c r="M85" s="428">
        <v>5.2759720533333336</v>
      </c>
      <c r="N85" s="428">
        <v>6.1340231699999999</v>
      </c>
      <c r="O85" s="428">
        <v>6.1398101333333344</v>
      </c>
      <c r="P85" s="413">
        <v>6700.66</v>
      </c>
      <c r="Q85" s="412">
        <v>6.1126585034421144E-3</v>
      </c>
      <c r="R85" s="417">
        <v>5.1852805344769548E-2</v>
      </c>
      <c r="S85" s="413">
        <v>1103.7757764395292</v>
      </c>
      <c r="T85" s="412">
        <v>-4.9568201928403832E-3</v>
      </c>
      <c r="U85" s="411">
        <v>-5.9677343319478715E-2</v>
      </c>
      <c r="V85" s="413">
        <v>1304.4635900890407</v>
      </c>
      <c r="W85" s="412">
        <v>-8.1369412253131657E-3</v>
      </c>
      <c r="X85" s="411">
        <v>-9.4680038584230575E-2</v>
      </c>
      <c r="Y85" s="413">
        <v>307.37400000000002</v>
      </c>
      <c r="Z85" s="412">
        <v>1.0769519136860195E-2</v>
      </c>
      <c r="AA85" s="411">
        <v>3.7230757809415538E-2</v>
      </c>
      <c r="AB85" s="410">
        <v>2769445</v>
      </c>
      <c r="AC85" s="410">
        <v>10719528</v>
      </c>
      <c r="AD85" s="410">
        <v>1748852</v>
      </c>
      <c r="AE85" s="410">
        <v>6762629</v>
      </c>
      <c r="AF85" s="409">
        <v>7</v>
      </c>
      <c r="AG85" s="409">
        <v>5.15</v>
      </c>
    </row>
    <row r="86" spans="1:33" s="432" customFormat="1" ht="15.75" customHeight="1">
      <c r="A86" s="407">
        <v>45261</v>
      </c>
      <c r="B86" s="406" t="s">
        <v>102</v>
      </c>
      <c r="C86" s="405">
        <v>182.89920000000001</v>
      </c>
      <c r="D86" s="404">
        <v>3.2416517981320281E-2</v>
      </c>
      <c r="E86" s="404">
        <v>3.2416517981320281E-2</v>
      </c>
      <c r="F86" s="404">
        <v>2.3805685421032896E-2</v>
      </c>
      <c r="G86" s="404">
        <v>3.176587198356895E-3</v>
      </c>
      <c r="H86" s="403">
        <v>0.11749999999999999</v>
      </c>
      <c r="I86" s="402">
        <v>0.1225</v>
      </c>
      <c r="J86" s="395">
        <v>4.8571999999999997</v>
      </c>
      <c r="K86" s="401">
        <v>4.9554333333333327</v>
      </c>
      <c r="L86" s="400">
        <v>5.36186308</v>
      </c>
      <c r="M86" s="400">
        <v>5.3687164733333335</v>
      </c>
      <c r="N86" s="400">
        <v>6.1837013199999991</v>
      </c>
      <c r="O86" s="400">
        <v>6.1941264855555547</v>
      </c>
      <c r="P86" s="398">
        <v>6773.27</v>
      </c>
      <c r="Q86" s="397">
        <v>1.0836245981739268E-2</v>
      </c>
      <c r="R86" s="399">
        <v>4.62119000508181E-2</v>
      </c>
      <c r="S86" s="398">
        <v>1124.1344466997759</v>
      </c>
      <c r="T86" s="397">
        <v>1.8444570622774492E-2</v>
      </c>
      <c r="U86" s="399">
        <v>-3.1758279716232463E-2</v>
      </c>
      <c r="V86" s="398">
        <v>1334.4367287918533</v>
      </c>
      <c r="W86" s="397">
        <v>2.2977367042315455E-2</v>
      </c>
      <c r="X86" s="396">
        <v>-5.5919134395437053E-2</v>
      </c>
      <c r="Y86" s="398">
        <v>308.73500000000001</v>
      </c>
      <c r="Z86" s="397">
        <v>4.4278305907461402E-3</v>
      </c>
      <c r="AA86" s="396">
        <v>3.3208171023921373E-2</v>
      </c>
      <c r="AB86" s="433">
        <v>2865301</v>
      </c>
      <c r="AC86" s="433">
        <v>10943344</v>
      </c>
      <c r="AD86" s="433">
        <v>1814674</v>
      </c>
      <c r="AE86" s="433">
        <v>6886026</v>
      </c>
      <c r="AF86" s="395">
        <v>6.55</v>
      </c>
      <c r="AG86" s="395">
        <v>5.56</v>
      </c>
    </row>
    <row r="87" spans="1:33" s="427" customFormat="1" ht="15.75" customHeight="1">
      <c r="A87" s="425">
        <v>45352</v>
      </c>
      <c r="B87" s="424" t="s">
        <v>104</v>
      </c>
      <c r="C87" s="423">
        <v>185.36359999999999</v>
      </c>
      <c r="D87" s="422">
        <v>2.5597386702903346E-2</v>
      </c>
      <c r="E87" s="422">
        <v>2.781350147316819E-2</v>
      </c>
      <c r="F87" s="422">
        <v>2.5597386702903346E-2</v>
      </c>
      <c r="G87" s="422">
        <v>8.7530868301972653E-3</v>
      </c>
      <c r="H87" s="431">
        <v>0.1075</v>
      </c>
      <c r="I87" s="430">
        <v>0.11083333333333334</v>
      </c>
      <c r="J87" s="409">
        <v>5.0141</v>
      </c>
      <c r="K87" s="429">
        <v>4.9502333333333333</v>
      </c>
      <c r="L87" s="428">
        <v>5.4102138999999996</v>
      </c>
      <c r="M87" s="428">
        <v>5.3528523111111106</v>
      </c>
      <c r="N87" s="428">
        <v>6.3292984299999997</v>
      </c>
      <c r="O87" s="428">
        <v>6.2546198166666658</v>
      </c>
      <c r="P87" s="413">
        <v>6869.14</v>
      </c>
      <c r="Q87" s="412">
        <v>1.4154167780112026E-2</v>
      </c>
      <c r="R87" s="417">
        <v>3.925612019964686E-2</v>
      </c>
      <c r="S87" s="413">
        <v>1113.9404955164857</v>
      </c>
      <c r="T87" s="412">
        <v>-9.068266890332799E-3</v>
      </c>
      <c r="U87" s="411">
        <v>-4.2484930470540361E-2</v>
      </c>
      <c r="V87" s="413">
        <v>1311.1473291753964</v>
      </c>
      <c r="W87" s="412">
        <v>-1.7452606866975362E-2</v>
      </c>
      <c r="X87" s="411">
        <v>-7.038300733068803E-2</v>
      </c>
      <c r="Y87" s="413">
        <v>312.10700000000003</v>
      </c>
      <c r="Z87" s="412">
        <v>1.0921988112782888E-2</v>
      </c>
      <c r="AA87" s="411">
        <v>3.4690014354717524E-2</v>
      </c>
      <c r="AB87" s="410">
        <v>2753200</v>
      </c>
      <c r="AC87" s="410">
        <v>11115526</v>
      </c>
      <c r="AD87" s="410">
        <v>1778714</v>
      </c>
      <c r="AE87" s="410">
        <v>7029067</v>
      </c>
      <c r="AF87" s="409">
        <v>6.53</v>
      </c>
      <c r="AG87" s="409">
        <v>5.41</v>
      </c>
    </row>
    <row r="88" spans="1:33" ht="15.75" customHeight="1">
      <c r="A88" s="425">
        <v>45444</v>
      </c>
      <c r="B88" s="424" t="s">
        <v>105</v>
      </c>
      <c r="C88" s="423">
        <v>190.42859999999999</v>
      </c>
      <c r="D88" s="422">
        <v>2.9507593118538455E-2</v>
      </c>
      <c r="E88" s="422">
        <v>2.6605407883811605E-2</v>
      </c>
      <c r="F88" s="422">
        <v>3.334254013232818E-2</v>
      </c>
      <c r="G88" s="422">
        <v>1.5248963808725202E-2</v>
      </c>
      <c r="H88" s="421">
        <v>0.105</v>
      </c>
      <c r="I88" s="420">
        <v>0.10583333333333333</v>
      </c>
      <c r="J88" s="408">
        <v>5.5941000000000001</v>
      </c>
      <c r="K88" s="419">
        <v>5.2196999999999996</v>
      </c>
      <c r="L88" s="418">
        <v>5.9929593299999997</v>
      </c>
      <c r="M88" s="418">
        <v>5.6071757299999989</v>
      </c>
      <c r="N88" s="418">
        <v>7.0737394499999997</v>
      </c>
      <c r="O88" s="418">
        <v>6.5931770599999986</v>
      </c>
      <c r="P88" s="416">
        <v>6941.51</v>
      </c>
      <c r="Q88" s="415">
        <v>1.0535525553417191E-2</v>
      </c>
      <c r="R88" s="426">
        <v>4.2276593668120643E-2</v>
      </c>
      <c r="S88" s="416">
        <v>1136.5272560396982</v>
      </c>
      <c r="T88" s="415">
        <v>2.0276451582577515E-2</v>
      </c>
      <c r="U88" s="414">
        <v>2.4568321688660966E-2</v>
      </c>
      <c r="V88" s="416">
        <v>1340.8045695618666</v>
      </c>
      <c r="W88" s="415">
        <v>2.2619304273854723E-2</v>
      </c>
      <c r="X88" s="414">
        <v>1.9495317223789943E-2</v>
      </c>
      <c r="Y88" s="416">
        <v>313.13099999999997</v>
      </c>
      <c r="Z88" s="415">
        <v>3.2809260926538464E-3</v>
      </c>
      <c r="AA88" s="414">
        <v>2.9700853998204435E-2</v>
      </c>
      <c r="AB88" s="410">
        <v>2921229</v>
      </c>
      <c r="AC88" s="410">
        <v>11309175</v>
      </c>
      <c r="AD88" s="410">
        <v>1828528</v>
      </c>
      <c r="AE88" s="410">
        <v>7170768</v>
      </c>
      <c r="AF88" s="408">
        <v>6.67</v>
      </c>
      <c r="AG88" s="408">
        <v>5.91</v>
      </c>
    </row>
    <row r="89" spans="1:33" ht="14">
      <c r="A89" s="425">
        <v>45536</v>
      </c>
      <c r="B89" s="424" t="s">
        <v>106</v>
      </c>
      <c r="C89" s="423">
        <v>194.93559999999999</v>
      </c>
      <c r="D89" s="422">
        <v>3.3227686256604994E-2</v>
      </c>
      <c r="E89" s="422">
        <v>3.0925141456438654E-2</v>
      </c>
      <c r="F89" s="422">
        <v>4.0475595722285984E-2</v>
      </c>
      <c r="G89" s="422">
        <v>7.8962593322486896E-3</v>
      </c>
      <c r="H89" s="421">
        <v>0.1075</v>
      </c>
      <c r="I89" s="420">
        <v>0.10583333333333333</v>
      </c>
      <c r="J89" s="408">
        <v>5.45</v>
      </c>
      <c r="K89" s="419">
        <v>5.5459333333333332</v>
      </c>
      <c r="L89" s="418">
        <v>6.0685750000000001</v>
      </c>
      <c r="M89" s="418">
        <v>6.1021904466666665</v>
      </c>
      <c r="N89" s="418">
        <v>7.3040900000000004</v>
      </c>
      <c r="O89" s="418">
        <v>7.2773737199999999</v>
      </c>
      <c r="P89" s="413">
        <v>6997.15</v>
      </c>
      <c r="Q89" s="412">
        <v>8.0155470495610892E-3</v>
      </c>
      <c r="R89" s="417">
        <v>4.424788005957625E-2</v>
      </c>
      <c r="S89" s="416">
        <v>1153.7897191042543</v>
      </c>
      <c r="T89" s="415">
        <v>1.5188780535460467E-2</v>
      </c>
      <c r="U89" s="414">
        <v>4.5311687149047764E-2</v>
      </c>
      <c r="V89" s="416">
        <v>1363.2703011336839</v>
      </c>
      <c r="W89" s="415">
        <v>1.6755410953856131E-2</v>
      </c>
      <c r="X89" s="414">
        <v>4.5081144074422985E-2</v>
      </c>
      <c r="Y89" s="413">
        <v>314.851</v>
      </c>
      <c r="Z89" s="412">
        <v>5.492908718715217E-3</v>
      </c>
      <c r="AA89" s="411">
        <v>2.4325414641446441E-2</v>
      </c>
      <c r="AB89" s="410">
        <v>2989913</v>
      </c>
      <c r="AC89" s="410">
        <v>11529643</v>
      </c>
      <c r="AD89" s="410">
        <v>1915961</v>
      </c>
      <c r="AE89" s="410">
        <v>7337877</v>
      </c>
      <c r="AF89" s="409">
        <v>6.91</v>
      </c>
      <c r="AG89" s="408">
        <v>6.28</v>
      </c>
    </row>
    <row r="90" spans="1:33" ht="15.5">
      <c r="A90" s="407">
        <v>45627</v>
      </c>
      <c r="B90" s="406" t="s">
        <v>107</v>
      </c>
      <c r="C90" s="405">
        <v>189.51390000000001</v>
      </c>
      <c r="D90" s="404">
        <v>3.3958547907858572E-2</v>
      </c>
      <c r="E90" s="404">
        <v>3.3958547907858572E-2</v>
      </c>
      <c r="F90" s="404">
        <v>3.6165822485828336E-2</v>
      </c>
      <c r="G90" s="404">
        <v>6.4343157849999777E-4</v>
      </c>
      <c r="H90" s="403">
        <v>0.1225</v>
      </c>
      <c r="I90" s="402">
        <v>0.11416666666666667</v>
      </c>
      <c r="J90" s="395">
        <v>6.1773999999999996</v>
      </c>
      <c r="K90" s="401">
        <v>5.8423177109440276</v>
      </c>
      <c r="L90" s="400">
        <v>6.3960799599999998</v>
      </c>
      <c r="M90" s="400">
        <v>6.1957779324561413</v>
      </c>
      <c r="N90" s="400">
        <v>7.7334870599999999</v>
      </c>
      <c r="O90" s="400">
        <v>7.4224699078306884</v>
      </c>
      <c r="P90" s="398">
        <v>7100.5</v>
      </c>
      <c r="Q90" s="397">
        <v>1.4770299336158255E-2</v>
      </c>
      <c r="R90" s="399">
        <v>4.8311967483947837E-2</v>
      </c>
      <c r="S90" s="398">
        <v>1197.6040344047569</v>
      </c>
      <c r="T90" s="397">
        <v>3.7974263919180906E-2</v>
      </c>
      <c r="U90" s="399">
        <v>6.5356584277505458E-2</v>
      </c>
      <c r="V90" s="398">
        <v>1430.9615064622235</v>
      </c>
      <c r="W90" s="397">
        <v>4.9653546528702464E-2</v>
      </c>
      <c r="X90" s="396">
        <v>7.233372372608482E-2</v>
      </c>
      <c r="Y90" s="398">
        <v>317.60300000000001</v>
      </c>
      <c r="Z90" s="397">
        <v>8.7406423991029936E-3</v>
      </c>
      <c r="AA90" s="396">
        <v>2.872366268806581E-2</v>
      </c>
      <c r="AB90" s="433">
        <v>3080367</v>
      </c>
      <c r="AC90" s="433">
        <v>11744709</v>
      </c>
      <c r="AD90" s="433">
        <v>1966674</v>
      </c>
      <c r="AE90" s="433">
        <v>7489877</v>
      </c>
      <c r="AF90" s="395">
        <v>7.43</v>
      </c>
      <c r="AG90" s="395">
        <v>6.66</v>
      </c>
    </row>
    <row r="91" spans="1:33" s="542" customFormat="1" ht="14">
      <c r="A91" s="535">
        <v>45717</v>
      </c>
      <c r="B91" s="535" t="s">
        <v>108</v>
      </c>
      <c r="C91" s="498">
        <v>190.65129999999999</v>
      </c>
      <c r="D91" s="499">
        <v>2.8526096817282465E-2</v>
      </c>
      <c r="E91" s="499">
        <v>3.4639984116757727E-2</v>
      </c>
      <c r="F91" s="499">
        <v>2.8526096817282465E-2</v>
      </c>
      <c r="G91" s="499">
        <v>1.3074725896421002E-2</v>
      </c>
      <c r="H91" s="421">
        <v>0.14249999999999999</v>
      </c>
      <c r="I91" s="420">
        <v>0.13583333333333333</v>
      </c>
      <c r="J91" s="536">
        <v>5.7057000000000002</v>
      </c>
      <c r="K91" s="537">
        <v>5.8487967846669475</v>
      </c>
      <c r="L91" s="536">
        <v>6.1712851199999994</v>
      </c>
      <c r="M91" s="537">
        <v>6.1515694982198736</v>
      </c>
      <c r="N91" s="538">
        <v>7.3643469900000005</v>
      </c>
      <c r="O91" s="538">
        <v>7.3848857802133114</v>
      </c>
      <c r="P91" s="539">
        <v>7245.38</v>
      </c>
      <c r="Q91" s="540">
        <v>2.0404196887543247E-2</v>
      </c>
      <c r="R91" s="426">
        <v>5.4772504272732725E-2</v>
      </c>
      <c r="S91" s="539">
        <v>1209.3703882925117</v>
      </c>
      <c r="T91" s="540">
        <v>9.8249116984672202E-3</v>
      </c>
      <c r="U91" s="541">
        <v>8.5668752648927926E-2</v>
      </c>
      <c r="V91" s="539">
        <v>1440.7183261457619</v>
      </c>
      <c r="W91" s="540">
        <v>6.8183662799290445E-3</v>
      </c>
      <c r="X91" s="541">
        <v>9.8822606801826751E-2</v>
      </c>
      <c r="Y91" s="539">
        <v>319.61500000000001</v>
      </c>
      <c r="Z91" s="540">
        <v>6.3349527554841245E-3</v>
      </c>
      <c r="AA91" s="541">
        <v>2.4055852640280317E-2</v>
      </c>
      <c r="AB91" s="410">
        <v>3019579</v>
      </c>
      <c r="AC91" s="410">
        <v>12011088</v>
      </c>
      <c r="AD91" s="410">
        <v>1933978</v>
      </c>
      <c r="AE91" s="410">
        <v>7645141</v>
      </c>
      <c r="AF91" s="536">
        <v>7.97</v>
      </c>
      <c r="AG91" s="536">
        <v>7.68</v>
      </c>
    </row>
    <row r="92" spans="1:33" s="542" customFormat="1" ht="14">
      <c r="A92" s="535">
        <v>45809</v>
      </c>
      <c r="B92" s="535" t="s">
        <v>109</v>
      </c>
      <c r="C92" s="498">
        <v>194.64930000000001</v>
      </c>
      <c r="D92" s="499">
        <v>2.5302281420423345E-2</v>
      </c>
      <c r="E92" s="499">
        <v>3.1776016367939919E-2</v>
      </c>
      <c r="F92" s="499">
        <v>2.2164212728550403E-2</v>
      </c>
      <c r="G92" s="499">
        <v>3.7300093879701901E-3</v>
      </c>
      <c r="H92" s="421">
        <v>0.15</v>
      </c>
      <c r="I92" s="420">
        <v>0.14666666666666667</v>
      </c>
      <c r="J92" s="408">
        <v>5.4317000000000002</v>
      </c>
      <c r="K92" s="419">
        <v>5.6674264157706107</v>
      </c>
      <c r="L92" s="418">
        <v>6.4023447900000008</v>
      </c>
      <c r="M92" s="418">
        <v>6.5103616380095595</v>
      </c>
      <c r="N92" s="418">
        <v>7.4490333800000004</v>
      </c>
      <c r="O92" s="418">
        <v>7.6548039455675037</v>
      </c>
      <c r="P92" s="416">
        <v>7312.97</v>
      </c>
      <c r="Q92" s="415">
        <v>9.3287032564199901E-3</v>
      </c>
      <c r="R92" s="426">
        <v>5.3512852390906307E-2</v>
      </c>
      <c r="S92" s="416">
        <v>1186.156032109953</v>
      </c>
      <c r="T92" s="415">
        <v>-1.9195406475376542E-2</v>
      </c>
      <c r="U92" s="414">
        <v>4.3667035529961318E-2</v>
      </c>
      <c r="V92" s="416">
        <v>1394.5733551642186</v>
      </c>
      <c r="W92" s="415">
        <v>-3.2029141397119099E-2</v>
      </c>
      <c r="X92" s="414">
        <v>4.0101881230850678E-2</v>
      </c>
      <c r="Y92" s="416">
        <v>321.5</v>
      </c>
      <c r="Z92" s="415">
        <v>5.8977206952113281E-3</v>
      </c>
      <c r="AA92" s="414">
        <v>2.6726833178446263E-2</v>
      </c>
      <c r="AB92" s="410">
        <v>3176745</v>
      </c>
      <c r="AC92" s="410">
        <v>12266604</v>
      </c>
      <c r="AD92" s="410">
        <v>1981934</v>
      </c>
      <c r="AE92" s="410">
        <v>7798547</v>
      </c>
      <c r="AF92" s="408">
        <v>8.65</v>
      </c>
      <c r="AG92" s="408">
        <v>7.61</v>
      </c>
    </row>
    <row r="93" spans="1:33" ht="14">
      <c r="A93" s="394">
        <v>45901</v>
      </c>
      <c r="B93" s="394" t="s">
        <v>110</v>
      </c>
      <c r="C93" s="393">
        <v>198.58089571999997</v>
      </c>
      <c r="D93" s="392">
        <v>2.3047231482328234E-2</v>
      </c>
      <c r="E93" s="392">
        <v>2.6231007806249096E-2</v>
      </c>
      <c r="F93" s="392">
        <v>1.8699999999999939E-2</v>
      </c>
      <c r="G93" s="392">
        <v>2.9999999999998916E-3</v>
      </c>
      <c r="H93" s="391">
        <v>0.15</v>
      </c>
      <c r="I93" s="390">
        <v>0.15</v>
      </c>
      <c r="J93" s="382">
        <v>5.32</v>
      </c>
      <c r="K93" s="389">
        <v>5.4446575268817208</v>
      </c>
      <c r="L93" s="382">
        <v>6.2424880000000007</v>
      </c>
      <c r="M93" s="389">
        <v>6.3203399457885308</v>
      </c>
      <c r="N93" s="388">
        <v>7.1601880000000007</v>
      </c>
      <c r="O93" s="388">
        <v>7.290396428494625</v>
      </c>
      <c r="P93" s="386">
        <v>7359.06</v>
      </c>
      <c r="Q93" s="385">
        <v>6.3025008990875708E-3</v>
      </c>
      <c r="R93" s="387">
        <v>5.1722487012569429E-2</v>
      </c>
      <c r="S93" s="386">
        <v>1186.1784177652962</v>
      </c>
      <c r="T93" s="385">
        <v>1.8872437299366496E-5</v>
      </c>
      <c r="U93" s="384">
        <v>2.807157849021813E-2</v>
      </c>
      <c r="V93" s="386">
        <v>1389.2658320466896</v>
      </c>
      <c r="W93" s="385">
        <v>-3.8058400426730365E-3</v>
      </c>
      <c r="X93" s="384">
        <v>1.9068508197815248E-2</v>
      </c>
      <c r="Y93" s="386">
        <v>324.36799999999999</v>
      </c>
      <c r="Z93" s="385">
        <v>8.920684292379466E-3</v>
      </c>
      <c r="AA93" s="384">
        <v>3.0226996261723871E-2</v>
      </c>
      <c r="AB93" s="383">
        <v>3179281.7317210264</v>
      </c>
      <c r="AC93" s="383">
        <v>12455972.731721027</v>
      </c>
      <c r="AD93" s="383">
        <v>2012920.3491515184</v>
      </c>
      <c r="AE93" s="383">
        <v>7895506.3491515182</v>
      </c>
      <c r="AF93" s="382">
        <v>8.9600000000000009</v>
      </c>
      <c r="AG93" s="382">
        <v>7.61</v>
      </c>
    </row>
    <row r="94" spans="1:33" ht="15.5">
      <c r="A94" s="381">
        <v>45992</v>
      </c>
      <c r="B94" s="380" t="s">
        <v>111</v>
      </c>
      <c r="C94" s="379">
        <v>192.73563629999998</v>
      </c>
      <c r="D94" s="378">
        <v>2.1539770864976271E-2</v>
      </c>
      <c r="E94" s="378">
        <v>2.1539770864976271E-2</v>
      </c>
      <c r="F94" s="378">
        <v>1.6999999999999904E-2</v>
      </c>
      <c r="G94" s="378">
        <v>0</v>
      </c>
      <c r="H94" s="377">
        <v>0.15</v>
      </c>
      <c r="I94" s="376">
        <v>0.15</v>
      </c>
      <c r="J94" s="366">
        <v>5.35</v>
      </c>
      <c r="K94" s="375">
        <v>5.3727693548387094</v>
      </c>
      <c r="L94" s="366">
        <v>6.152499999999999</v>
      </c>
      <c r="M94" s="375">
        <v>6.18531117360215</v>
      </c>
      <c r="N94" s="374">
        <v>7.0212760058940793</v>
      </c>
      <c r="O94" s="374">
        <v>7.0561942417135706</v>
      </c>
      <c r="P94" s="370">
        <v>7416.69</v>
      </c>
      <c r="Q94" s="369">
        <v>7.8311632192153979E-3</v>
      </c>
      <c r="R94" s="373">
        <v>4.4530666854446732E-2</v>
      </c>
      <c r="S94" s="370">
        <v>1193.3470541467236</v>
      </c>
      <c r="T94" s="369">
        <v>6.0434722753872627E-3</v>
      </c>
      <c r="U94" s="373">
        <v>-3.5545807593652112E-3</v>
      </c>
      <c r="V94" s="370">
        <v>1396.6790611736299</v>
      </c>
      <c r="W94" s="369">
        <v>5.336076765106057E-3</v>
      </c>
      <c r="X94" s="368">
        <v>-2.3957629281971649E-2</v>
      </c>
      <c r="Y94" s="370">
        <v>328.41947087040046</v>
      </c>
      <c r="Z94" s="369">
        <v>1.2490353149510636E-2</v>
      </c>
      <c r="AA94" s="368">
        <v>3.4056576513447512E-2</v>
      </c>
      <c r="AB94" s="367">
        <v>3269998.6398004107</v>
      </c>
      <c r="AC94" s="367">
        <v>12645604.371521438</v>
      </c>
      <c r="AD94" s="367">
        <v>2137025.7309609102</v>
      </c>
      <c r="AE94" s="367">
        <v>8065858.0801124284</v>
      </c>
      <c r="AF94" s="366">
        <v>9.07</v>
      </c>
      <c r="AG94" s="366">
        <v>7.8301536100131743</v>
      </c>
    </row>
    <row r="95" spans="1:33" ht="14">
      <c r="A95" s="394">
        <v>46082</v>
      </c>
      <c r="B95" s="394" t="s">
        <v>113</v>
      </c>
      <c r="C95" s="393">
        <v>193.77798131999998</v>
      </c>
      <c r="D95" s="392">
        <v>1.639999999999997E-2</v>
      </c>
      <c r="E95" s="392">
        <v>1.8568082871800895E-2</v>
      </c>
      <c r="F95" s="392">
        <v>1.639999999999997E-2</v>
      </c>
      <c r="G95" s="392">
        <v>9.100000000000108E-3</v>
      </c>
      <c r="H95" s="391">
        <v>0.14249999999999999</v>
      </c>
      <c r="I95" s="390">
        <v>0.14583333333333334</v>
      </c>
      <c r="J95" s="382">
        <v>5.3875000000000002</v>
      </c>
      <c r="K95" s="389">
        <v>5.375</v>
      </c>
      <c r="L95" s="382">
        <v>6.1956249999999997</v>
      </c>
      <c r="M95" s="389">
        <v>6.1812499999999995</v>
      </c>
      <c r="N95" s="388">
        <v>7.0704905573372629</v>
      </c>
      <c r="O95" s="388">
        <v>7.0540857068562017</v>
      </c>
      <c r="P95" s="386">
        <v>7514.55</v>
      </c>
      <c r="Q95" s="385">
        <v>1.3194565230581379E-2</v>
      </c>
      <c r="R95" s="387">
        <v>3.715057043246861E-2</v>
      </c>
      <c r="S95" s="386">
        <v>1203.547005008337</v>
      </c>
      <c r="T95" s="385">
        <v>8.5473465796641612E-3</v>
      </c>
      <c r="U95" s="384">
        <v>-4.8152190102791481E-3</v>
      </c>
      <c r="V95" s="386" t="s">
        <v>272</v>
      </c>
      <c r="W95" s="385" t="s">
        <v>272</v>
      </c>
      <c r="X95" s="384" t="s">
        <v>272</v>
      </c>
      <c r="Y95" s="386">
        <v>330.45312513216504</v>
      </c>
      <c r="Z95" s="385">
        <v>6.192246325636086E-3</v>
      </c>
      <c r="AA95" s="384">
        <v>3.3909938933294859E-2</v>
      </c>
      <c r="AB95" s="383">
        <v>3175032.6059511816</v>
      </c>
      <c r="AC95" s="383">
        <v>12801057.977472618</v>
      </c>
      <c r="AD95" s="383">
        <v>2053156.7456080008</v>
      </c>
      <c r="AE95" s="383">
        <v>8185036.8257204294</v>
      </c>
      <c r="AF95" s="382">
        <v>8.9625386719770397</v>
      </c>
      <c r="AG95" s="382">
        <v>7.4244240053251218</v>
      </c>
    </row>
    <row r="96" spans="1:33" ht="14">
      <c r="A96" s="394">
        <v>46174</v>
      </c>
      <c r="B96" s="394" t="s">
        <v>114</v>
      </c>
      <c r="C96" s="393">
        <v>198.03619782000004</v>
      </c>
      <c r="D96" s="392">
        <v>1.690518815698705E-2</v>
      </c>
      <c r="E96" s="392">
        <v>1.7383058683590802E-2</v>
      </c>
      <c r="F96" s="392">
        <v>1.7400000000000082E-2</v>
      </c>
      <c r="G96" s="392">
        <v>4.2999999999999705E-3</v>
      </c>
      <c r="H96" s="391">
        <v>0.13250000000000001</v>
      </c>
      <c r="I96" s="390">
        <v>0.13583333333333333</v>
      </c>
      <c r="J96" s="382">
        <v>5.4250000000000007</v>
      </c>
      <c r="K96" s="389">
        <v>5.4125000000000005</v>
      </c>
      <c r="L96" s="382">
        <v>6.2387500000000005</v>
      </c>
      <c r="M96" s="389">
        <v>6.2243750000000002</v>
      </c>
      <c r="N96" s="388">
        <v>7.1197051087804466</v>
      </c>
      <c r="O96" s="388">
        <v>7.1033002582993854</v>
      </c>
      <c r="P96" s="386">
        <v>7573.45</v>
      </c>
      <c r="Q96" s="385">
        <v>7.8381273662426754E-3</v>
      </c>
      <c r="R96" s="387">
        <v>3.5618907229210572E-2</v>
      </c>
      <c r="S96" s="386">
        <v>1214.5503964303828</v>
      </c>
      <c r="T96" s="385">
        <v>9.1424691983421624E-3</v>
      </c>
      <c r="U96" s="384">
        <v>2.3938135921225623E-2</v>
      </c>
      <c r="V96" s="386" t="s">
        <v>272</v>
      </c>
      <c r="W96" s="385" t="s">
        <v>272</v>
      </c>
      <c r="X96" s="384" t="s">
        <v>272</v>
      </c>
      <c r="Y96" s="386">
        <v>332.49937228205965</v>
      </c>
      <c r="Z96" s="385">
        <v>6.192246325636086E-3</v>
      </c>
      <c r="AA96" s="384">
        <v>3.421266650718402E-2</v>
      </c>
      <c r="AB96" s="383">
        <v>3343576.2001815811</v>
      </c>
      <c r="AC96" s="383">
        <v>12967889.177654199</v>
      </c>
      <c r="AD96" s="383">
        <v>2105420.0491904789</v>
      </c>
      <c r="AE96" s="383">
        <v>8308522.8749109078</v>
      </c>
      <c r="AF96" s="382">
        <v>8.5897775747999425</v>
      </c>
      <c r="AG96" s="382">
        <v>6.8736150133128078</v>
      </c>
    </row>
    <row r="97" spans="1:33" ht="14">
      <c r="A97" s="394">
        <v>46266</v>
      </c>
      <c r="B97" s="394" t="s">
        <v>115</v>
      </c>
      <c r="C97" s="393">
        <v>201.83762240980798</v>
      </c>
      <c r="D97" s="392">
        <v>1.6733371243012218E-2</v>
      </c>
      <c r="E97" s="392">
        <v>1.6798706330172664E-2</v>
      </c>
      <c r="F97" s="392">
        <v>1.639999999999997E-2</v>
      </c>
      <c r="G97" s="392">
        <v>2.7999999999999137E-3</v>
      </c>
      <c r="H97" s="391">
        <v>0.1275</v>
      </c>
      <c r="I97" s="390">
        <v>0.12916666666666665</v>
      </c>
      <c r="J97" s="382">
        <v>5.4625000000000012</v>
      </c>
      <c r="K97" s="389">
        <v>5.450000000000002</v>
      </c>
      <c r="L97" s="382">
        <v>6.2818750000000012</v>
      </c>
      <c r="M97" s="389">
        <v>6.2675000000000018</v>
      </c>
      <c r="N97" s="388">
        <v>7.1689196602236303</v>
      </c>
      <c r="O97" s="388">
        <v>7.1525148097425699</v>
      </c>
      <c r="P97" s="386">
        <v>7626.5</v>
      </c>
      <c r="Q97" s="385">
        <v>7.0047336418672668E-3</v>
      </c>
      <c r="R97" s="387">
        <v>3.6341597975828366E-2</v>
      </c>
      <c r="S97" s="386">
        <v>1224.2199311024683</v>
      </c>
      <c r="T97" s="385">
        <v>7.9614108237127112E-3</v>
      </c>
      <c r="U97" s="384">
        <v>3.2070650390723321E-2</v>
      </c>
      <c r="V97" s="386" t="s">
        <v>272</v>
      </c>
      <c r="W97" s="385" t="s">
        <v>272</v>
      </c>
      <c r="X97" s="384" t="s">
        <v>272</v>
      </c>
      <c r="Y97" s="386">
        <v>334.55829029834956</v>
      </c>
      <c r="Z97" s="385">
        <v>6.192246325636086E-3</v>
      </c>
      <c r="AA97" s="384">
        <v>3.1415831087991286E-2</v>
      </c>
      <c r="AB97" s="383">
        <v>3342957.1346598966</v>
      </c>
      <c r="AC97" s="383">
        <v>13131564.580593072</v>
      </c>
      <c r="AD97" s="383">
        <v>2132609.3401737073</v>
      </c>
      <c r="AE97" s="383">
        <v>8428211.8659330979</v>
      </c>
      <c r="AF97" s="382">
        <v>8.2067099974612425</v>
      </c>
      <c r="AG97" s="382">
        <v>6.4830803907782739</v>
      </c>
    </row>
    <row r="98" spans="1:33" ht="15.5">
      <c r="A98" s="381">
        <v>46357</v>
      </c>
      <c r="B98" s="380" t="s">
        <v>116</v>
      </c>
      <c r="C98" s="379">
        <v>195.81940648079998</v>
      </c>
      <c r="D98" s="378">
        <v>1.6551368081688E-2</v>
      </c>
      <c r="E98" s="378">
        <v>1.6551368081688E-2</v>
      </c>
      <c r="F98" s="378">
        <v>1.6000000000000014E-2</v>
      </c>
      <c r="G98" s="378">
        <v>2.3999999999999577E-3</v>
      </c>
      <c r="H98" s="377">
        <v>0.1275</v>
      </c>
      <c r="I98" s="376">
        <v>0.1275</v>
      </c>
      <c r="J98" s="366">
        <v>5.5</v>
      </c>
      <c r="K98" s="375">
        <v>5.4875000000000007</v>
      </c>
      <c r="L98" s="366">
        <v>6.3249999999999993</v>
      </c>
      <c r="M98" s="375">
        <v>6.3106249999999999</v>
      </c>
      <c r="N98" s="374">
        <v>7.2181342116668112</v>
      </c>
      <c r="O98" s="374">
        <v>7.2017293611857509</v>
      </c>
      <c r="P98" s="370">
        <v>7725.71</v>
      </c>
      <c r="Q98" s="369">
        <v>1.3008588474398453E-2</v>
      </c>
      <c r="R98" s="373">
        <v>4.1665486895097414E-2</v>
      </c>
      <c r="S98" s="370">
        <v>1233.0705210682556</v>
      </c>
      <c r="T98" s="369">
        <v>7.2295751285611498E-3</v>
      </c>
      <c r="U98" s="373">
        <v>3.3287438707372052E-2</v>
      </c>
      <c r="V98" s="370" t="s">
        <v>272</v>
      </c>
      <c r="W98" s="372" t="s">
        <v>272</v>
      </c>
      <c r="X98" s="371" t="s">
        <v>272</v>
      </c>
      <c r="Y98" s="370">
        <v>336.6299576421606</v>
      </c>
      <c r="Z98" s="369">
        <v>6.192246325636086E-3</v>
      </c>
      <c r="AA98" s="368">
        <v>2.5000000000000355E-2</v>
      </c>
      <c r="AB98" s="367">
        <v>3436991.1736504119</v>
      </c>
      <c r="AC98" s="367">
        <v>13298557.114443071</v>
      </c>
      <c r="AD98" s="367">
        <v>2258029.5363467825</v>
      </c>
      <c r="AE98" s="367">
        <v>8549215.6713189688</v>
      </c>
      <c r="AF98" s="366">
        <v>8.053827930716885</v>
      </c>
      <c r="AG98" s="366">
        <v>6.4155780034220484</v>
      </c>
    </row>
    <row r="99" spans="1:33" ht="14">
      <c r="A99" s="394">
        <v>46447</v>
      </c>
      <c r="B99" s="394" t="s">
        <v>122</v>
      </c>
      <c r="C99" s="393">
        <v>196.44613575942898</v>
      </c>
      <c r="D99" s="392">
        <v>1.3769131153362979E-2</v>
      </c>
      <c r="E99" s="392">
        <v>1.5896950918970587E-2</v>
      </c>
      <c r="F99" s="392">
        <v>1.3769131153362979E-2</v>
      </c>
      <c r="G99" s="392">
        <v>4.1999999999999815E-3</v>
      </c>
      <c r="H99" s="391">
        <v>0.1225</v>
      </c>
      <c r="I99" s="390">
        <v>0.12416666666666666</v>
      </c>
      <c r="J99" s="382">
        <v>5.55</v>
      </c>
      <c r="K99" s="389">
        <v>5.5333333333333341</v>
      </c>
      <c r="L99" s="382">
        <v>6.3824999999999994</v>
      </c>
      <c r="M99" s="389">
        <v>6.3633333333333333</v>
      </c>
      <c r="N99" s="388">
        <v>7.2837536135910543</v>
      </c>
      <c r="O99" s="388">
        <v>7.2618804796163081</v>
      </c>
      <c r="P99" s="386">
        <v>7835.5842797574269</v>
      </c>
      <c r="Q99" s="385">
        <v>1.4221900609449056E-2</v>
      </c>
      <c r="R99" s="387">
        <v>4.2721690554647473E-2</v>
      </c>
      <c r="S99" s="386">
        <v>1241.094898660147</v>
      </c>
      <c r="T99" s="385">
        <v>6.507638820965056E-3</v>
      </c>
      <c r="U99" s="384">
        <v>3.1197696056374458E-2</v>
      </c>
      <c r="V99" s="386" t="s">
        <v>272</v>
      </c>
      <c r="W99" s="385" t="s">
        <v>272</v>
      </c>
      <c r="X99" s="384" t="s">
        <v>272</v>
      </c>
      <c r="Y99" s="386">
        <v>338.71445326046933</v>
      </c>
      <c r="Z99" s="385">
        <v>6.192246325636086E-3</v>
      </c>
      <c r="AA99" s="384">
        <v>2.5000000000000577E-2</v>
      </c>
      <c r="AB99" s="383">
        <v>3360807.504010282</v>
      </c>
      <c r="AC99" s="383">
        <v>13484332.012502171</v>
      </c>
      <c r="AD99" s="383">
        <v>2204339.0541715962</v>
      </c>
      <c r="AE99" s="383">
        <v>8700397.9798825644</v>
      </c>
      <c r="AF99" s="382">
        <v>7.8298854145051822</v>
      </c>
      <c r="AG99" s="382">
        <v>6.3497864502169472</v>
      </c>
    </row>
    <row r="100" spans="1:33" ht="14">
      <c r="A100" s="394">
        <v>46539</v>
      </c>
      <c r="B100" s="394" t="s">
        <v>123</v>
      </c>
      <c r="C100" s="393">
        <v>200.74299386093867</v>
      </c>
      <c r="D100" s="392">
        <v>1.3718111203033123E-2</v>
      </c>
      <c r="E100" s="392">
        <v>1.4959759825562857E-2</v>
      </c>
      <c r="F100" s="392">
        <v>1.3668188294540418E-2</v>
      </c>
      <c r="G100" s="392">
        <v>4.1999999999999815E-3</v>
      </c>
      <c r="H100" s="391">
        <v>0.11749999999999999</v>
      </c>
      <c r="I100" s="390">
        <v>0.11916666666666666</v>
      </c>
      <c r="J100" s="382">
        <v>5.6</v>
      </c>
      <c r="K100" s="389">
        <v>5.583333333333333</v>
      </c>
      <c r="L100" s="382">
        <v>6.4399999999999995</v>
      </c>
      <c r="M100" s="389">
        <v>6.4208333333333325</v>
      </c>
      <c r="N100" s="388">
        <v>7.3493730155152983</v>
      </c>
      <c r="O100" s="388">
        <v>7.3274998815405503</v>
      </c>
      <c r="P100" s="386">
        <v>7899.4549305379387</v>
      </c>
      <c r="Q100" s="385">
        <v>8.1513577673482107E-3</v>
      </c>
      <c r="R100" s="387">
        <v>4.3045762570286916E-2</v>
      </c>
      <c r="S100" s="386">
        <v>1253.0460788593987</v>
      </c>
      <c r="T100" s="385">
        <v>9.6295458245407861E-3</v>
      </c>
      <c r="U100" s="384">
        <v>3.1695417944085591E-2</v>
      </c>
      <c r="V100" s="386" t="s">
        <v>272</v>
      </c>
      <c r="W100" s="385" t="s">
        <v>272</v>
      </c>
      <c r="X100" s="384" t="s">
        <v>272</v>
      </c>
      <c r="Y100" s="386">
        <v>340.8118565891113</v>
      </c>
      <c r="Z100" s="385">
        <v>6.192246325636086E-3</v>
      </c>
      <c r="AA100" s="384">
        <v>2.5000000000000577E-2</v>
      </c>
      <c r="AB100" s="383">
        <v>3538860.37655584</v>
      </c>
      <c r="AC100" s="383">
        <v>13679616.18887643</v>
      </c>
      <c r="AD100" s="383">
        <v>2255953.6510628965</v>
      </c>
      <c r="AE100" s="383">
        <v>8850931.5817549825</v>
      </c>
      <c r="AF100" s="382">
        <v>7.586672927376604</v>
      </c>
      <c r="AG100" s="382">
        <v>6.2843370291021232</v>
      </c>
    </row>
    <row r="101" spans="1:33" ht="14">
      <c r="A101" s="394">
        <v>46631</v>
      </c>
      <c r="B101" s="394" t="s">
        <v>124</v>
      </c>
      <c r="C101" s="393">
        <v>204.88201218726218</v>
      </c>
      <c r="D101" s="392">
        <v>1.4182287050830356E-2</v>
      </c>
      <c r="E101" s="392">
        <v>1.4627790176906297E-2</v>
      </c>
      <c r="F101" s="392">
        <v>1.5083361273811047E-2</v>
      </c>
      <c r="G101" s="392">
        <v>4.1999999999999815E-3</v>
      </c>
      <c r="H101" s="391">
        <v>0.1125</v>
      </c>
      <c r="I101" s="390">
        <v>0.115</v>
      </c>
      <c r="J101" s="382">
        <v>5.6499999999999995</v>
      </c>
      <c r="K101" s="389">
        <v>5.6333333333333329</v>
      </c>
      <c r="L101" s="382">
        <v>6.4974999999999987</v>
      </c>
      <c r="M101" s="389">
        <v>6.4783333333333326</v>
      </c>
      <c r="N101" s="388">
        <v>7.4149924174395414</v>
      </c>
      <c r="O101" s="388">
        <v>7.3931192834647934</v>
      </c>
      <c r="P101" s="386">
        <v>7934.4671266367914</v>
      </c>
      <c r="Q101" s="385">
        <v>4.4322293635097321E-3</v>
      </c>
      <c r="R101" s="387">
        <v>4.0381187522033901E-2</v>
      </c>
      <c r="S101" s="386">
        <v>1269.3551406292347</v>
      </c>
      <c r="T101" s="385">
        <v>1.3015532345531655E-2</v>
      </c>
      <c r="U101" s="384">
        <v>3.6868546557741411E-2</v>
      </c>
      <c r="V101" s="386" t="s">
        <v>272</v>
      </c>
      <c r="W101" s="385" t="s">
        <v>272</v>
      </c>
      <c r="X101" s="384" t="s">
        <v>272</v>
      </c>
      <c r="Y101" s="386">
        <v>342.92224755580844</v>
      </c>
      <c r="Z101" s="385">
        <v>6.192246325636086E-3</v>
      </c>
      <c r="AA101" s="384">
        <v>2.5000000000000355E-2</v>
      </c>
      <c r="AB101" s="383">
        <v>3543144.8102077562</v>
      </c>
      <c r="AC101" s="383">
        <v>13879803.86442429</v>
      </c>
      <c r="AD101" s="383">
        <v>2280540.8459492363</v>
      </c>
      <c r="AE101" s="383">
        <v>8998863.0875305124</v>
      </c>
      <c r="AF101" s="382">
        <v>7.3680827779534956</v>
      </c>
      <c r="AG101" s="382">
        <v>6.2230141348272809</v>
      </c>
    </row>
    <row r="102" spans="1:33" ht="15.5">
      <c r="A102" s="381">
        <v>46722</v>
      </c>
      <c r="B102" s="380" t="s">
        <v>125</v>
      </c>
      <c r="C102" s="379">
        <v>199.12995612806512</v>
      </c>
      <c r="D102" s="378">
        <v>1.4857907148188465E-2</v>
      </c>
      <c r="E102" s="378">
        <v>1.4857907148188465E-2</v>
      </c>
      <c r="F102" s="378">
        <v>1.6906136663169535E-2</v>
      </c>
      <c r="G102" s="378">
        <v>4.1999999999999815E-3</v>
      </c>
      <c r="H102" s="377">
        <v>0.1125</v>
      </c>
      <c r="I102" s="376">
        <v>0.1125</v>
      </c>
      <c r="J102" s="366">
        <v>5.7</v>
      </c>
      <c r="K102" s="375">
        <v>5.6833333333333327</v>
      </c>
      <c r="L102" s="366">
        <v>6.5549999999999997</v>
      </c>
      <c r="M102" s="375">
        <v>6.5358333333333318</v>
      </c>
      <c r="N102" s="374">
        <v>7.4806118193637863</v>
      </c>
      <c r="O102" s="374">
        <v>7.4587386853890374</v>
      </c>
      <c r="P102" s="370">
        <v>8046.5324264615492</v>
      </c>
      <c r="Q102" s="369">
        <v>1.4123859616046897E-2</v>
      </c>
      <c r="R102" s="373">
        <v>4.152659450866647E-2</v>
      </c>
      <c r="S102" s="370">
        <v>1282.3933419109874</v>
      </c>
      <c r="T102" s="369">
        <v>1.0271515720406965E-2</v>
      </c>
      <c r="U102" s="373">
        <v>4.0000000000001146E-2</v>
      </c>
      <c r="V102" s="370" t="s">
        <v>272</v>
      </c>
      <c r="W102" s="372" t="s">
        <v>272</v>
      </c>
      <c r="X102" s="371" t="s">
        <v>272</v>
      </c>
      <c r="Y102" s="370">
        <v>345.04570658321478</v>
      </c>
      <c r="Z102" s="369">
        <v>6.192246325636086E-3</v>
      </c>
      <c r="AA102" s="368">
        <v>2.5000000000000577E-2</v>
      </c>
      <c r="AB102" s="367">
        <v>3649351.286799076</v>
      </c>
      <c r="AC102" s="367">
        <v>14092163.977572955</v>
      </c>
      <c r="AD102" s="367">
        <v>2409857.1324037169</v>
      </c>
      <c r="AE102" s="367">
        <v>9150690.6835874449</v>
      </c>
      <c r="AF102" s="366">
        <v>7.2123411406425282</v>
      </c>
      <c r="AG102" s="366">
        <v>6.1730629523743188</v>
      </c>
    </row>
    <row r="103" spans="1:33" ht="14">
      <c r="A103" s="394">
        <v>46813</v>
      </c>
      <c r="B103" s="394" t="s">
        <v>126</v>
      </c>
      <c r="C103" s="393">
        <v>199.62802874024177</v>
      </c>
      <c r="D103" s="392">
        <v>1.6197279567307987E-2</v>
      </c>
      <c r="E103" s="392">
        <v>1.545640707500362E-2</v>
      </c>
      <c r="F103" s="392">
        <v>1.6197279567307987E-2</v>
      </c>
      <c r="G103" s="392">
        <v>3.5000000000000586E-3</v>
      </c>
      <c r="H103" s="391">
        <v>0.1075</v>
      </c>
      <c r="I103" s="390">
        <v>0.10916666666666666</v>
      </c>
      <c r="J103" s="382">
        <v>5.7124999999999995</v>
      </c>
      <c r="K103" s="389">
        <v>5.708333333333333</v>
      </c>
      <c r="L103" s="382">
        <v>6.5693749999999991</v>
      </c>
      <c r="M103" s="389">
        <v>6.5645833333333323</v>
      </c>
      <c r="N103" s="388">
        <v>7.4970166698448466</v>
      </c>
      <c r="O103" s="388">
        <v>7.4915483863511598</v>
      </c>
      <c r="P103" s="386">
        <v>8148.9692690509901</v>
      </c>
      <c r="Q103" s="385">
        <v>1.2730557358169747E-2</v>
      </c>
      <c r="R103" s="387">
        <v>3.9995101590977411E-2</v>
      </c>
      <c r="S103" s="386">
        <v>1289.1845211746061</v>
      </c>
      <c r="T103" s="385">
        <v>5.2957068955914455E-3</v>
      </c>
      <c r="U103" s="384">
        <v>3.8747740053057367E-2</v>
      </c>
      <c r="V103" s="386" t="s">
        <v>272</v>
      </c>
      <c r="W103" s="385" t="s">
        <v>272</v>
      </c>
      <c r="X103" s="384" t="s">
        <v>272</v>
      </c>
      <c r="Y103" s="386">
        <v>347.1823145919812</v>
      </c>
      <c r="Z103" s="385">
        <v>6.192246325636086E-3</v>
      </c>
      <c r="AA103" s="384">
        <v>2.5000000000000355E-2</v>
      </c>
      <c r="AB103" s="383">
        <v>3563221.836838671</v>
      </c>
      <c r="AC103" s="383">
        <v>14294578.310401343</v>
      </c>
      <c r="AD103" s="383">
        <v>2346032.7749156351</v>
      </c>
      <c r="AE103" s="383">
        <v>9292384.4043314848</v>
      </c>
      <c r="AF103" s="382">
        <v>7.0876320670599426</v>
      </c>
      <c r="AG103" s="382">
        <v>6.1342055553026134</v>
      </c>
    </row>
    <row r="104" spans="1:33" ht="14">
      <c r="A104" s="394">
        <v>46905</v>
      </c>
      <c r="B104" s="394" t="s">
        <v>127</v>
      </c>
      <c r="C104" s="393">
        <v>203.85228535010015</v>
      </c>
      <c r="D104" s="392">
        <v>1.5839266487447379E-2</v>
      </c>
      <c r="E104" s="392">
        <v>1.591015287585229E-2</v>
      </c>
      <c r="F104" s="392">
        <v>1.5488916596089863E-2</v>
      </c>
      <c r="G104" s="392">
        <v>3.5000000000000586E-3</v>
      </c>
      <c r="H104" s="391">
        <v>0.10249999999999999</v>
      </c>
      <c r="I104" s="390">
        <v>0.10416666666666666</v>
      </c>
      <c r="J104" s="382">
        <v>5.7249999999999988</v>
      </c>
      <c r="K104" s="389">
        <v>5.7208333333333323</v>
      </c>
      <c r="L104" s="382">
        <v>6.5837499999999984</v>
      </c>
      <c r="M104" s="389">
        <v>6.5789583333333317</v>
      </c>
      <c r="N104" s="388">
        <v>7.513421520325906</v>
      </c>
      <c r="O104" s="388">
        <v>7.5079532368322193</v>
      </c>
      <c r="P104" s="386">
        <v>8202.2204589142675</v>
      </c>
      <c r="Q104" s="385">
        <v>6.5347147725198784E-3</v>
      </c>
      <c r="R104" s="387">
        <v>3.8327394869472453E-2</v>
      </c>
      <c r="S104" s="386">
        <v>1300.0315325759711</v>
      </c>
      <c r="T104" s="385">
        <v>8.4138548231109667E-3</v>
      </c>
      <c r="U104" s="384">
        <v>3.7496987947435834E-2</v>
      </c>
      <c r="V104" s="386" t="s">
        <v>272</v>
      </c>
      <c r="W104" s="385" t="s">
        <v>272</v>
      </c>
      <c r="X104" s="384" t="s">
        <v>272</v>
      </c>
      <c r="Y104" s="386">
        <v>349.33215300383921</v>
      </c>
      <c r="Z104" s="385">
        <v>6.192246325636086E-3</v>
      </c>
      <c r="AA104" s="384">
        <v>2.5000000000000355E-2</v>
      </c>
      <c r="AB104" s="383">
        <v>3749383.0433983682</v>
      </c>
      <c r="AC104" s="383">
        <v>14505100.97724387</v>
      </c>
      <c r="AD104" s="383">
        <v>2400486.5165444589</v>
      </c>
      <c r="AE104" s="383">
        <v>9436917.2698130477</v>
      </c>
      <c r="AF104" s="382">
        <v>6.9820923963538561</v>
      </c>
      <c r="AG104" s="382">
        <v>6.1124052801852278</v>
      </c>
    </row>
    <row r="105" spans="1:33" ht="14">
      <c r="A105" s="394">
        <v>46997</v>
      </c>
      <c r="B105" s="394" t="s">
        <v>128</v>
      </c>
      <c r="C105" s="393">
        <v>207.91038292184928</v>
      </c>
      <c r="D105" s="392">
        <v>1.5479159450461077E-2</v>
      </c>
      <c r="E105" s="392">
        <v>1.5829370179806679E-2</v>
      </c>
      <c r="F105" s="392">
        <v>1.4781047405075132E-2</v>
      </c>
      <c r="G105" s="392">
        <v>3.5000000000000586E-3</v>
      </c>
      <c r="H105" s="391">
        <v>0.10249999999999999</v>
      </c>
      <c r="I105" s="390">
        <v>0.10249999999999999</v>
      </c>
      <c r="J105" s="382">
        <v>5.737499999999998</v>
      </c>
      <c r="K105" s="389">
        <v>5.7333333333333316</v>
      </c>
      <c r="L105" s="382">
        <v>6.5981249999999969</v>
      </c>
      <c r="M105" s="389">
        <v>6.593333333333331</v>
      </c>
      <c r="N105" s="388">
        <v>7.5298263708069664</v>
      </c>
      <c r="O105" s="388">
        <v>7.5243580873132796</v>
      </c>
      <c r="P105" s="386">
        <v>8225.3634361643944</v>
      </c>
      <c r="Q105" s="385">
        <v>2.8215502577688678E-3</v>
      </c>
      <c r="R105" s="387">
        <v>3.6662362435283757E-2</v>
      </c>
      <c r="S105" s="386">
        <v>1315.3663981050108</v>
      </c>
      <c r="T105" s="385">
        <v>1.1795764290927657E-2</v>
      </c>
      <c r="U105" s="384">
        <v>3.6247741867549976E-2</v>
      </c>
      <c r="V105" s="386" t="s">
        <v>272</v>
      </c>
      <c r="W105" s="385" t="s">
        <v>272</v>
      </c>
      <c r="X105" s="384" t="s">
        <v>272</v>
      </c>
      <c r="Y105" s="386">
        <v>351.49530374470379</v>
      </c>
      <c r="Z105" s="385">
        <v>6.192246325636086E-3</v>
      </c>
      <c r="AA105" s="384">
        <v>2.5000000000000355E-2</v>
      </c>
      <c r="AB105" s="383">
        <v>3751305.597724752</v>
      </c>
      <c r="AC105" s="383">
        <v>14713261.764760869</v>
      </c>
      <c r="AD105" s="383">
        <v>2426165.2132196906</v>
      </c>
      <c r="AE105" s="383">
        <v>9582541.6370835025</v>
      </c>
      <c r="AF105" s="382">
        <v>6.9463818769105821</v>
      </c>
      <c r="AG105" s="382">
        <v>6.1051567402902025</v>
      </c>
    </row>
    <row r="106" spans="1:33" ht="15.5">
      <c r="A106" s="381">
        <v>47088</v>
      </c>
      <c r="B106" s="380" t="s">
        <v>129</v>
      </c>
      <c r="C106" s="379">
        <v>201.93244574630288</v>
      </c>
      <c r="D106" s="378">
        <v>1.5129840503254055E-2</v>
      </c>
      <c r="E106" s="378">
        <v>1.5129840503254055E-2</v>
      </c>
      <c r="F106" s="378">
        <v>1.407367165006268E-2</v>
      </c>
      <c r="G106" s="378">
        <v>3.5000000000000586E-3</v>
      </c>
      <c r="H106" s="377">
        <v>0.10249999999999999</v>
      </c>
      <c r="I106" s="376">
        <v>0.10249999999999999</v>
      </c>
      <c r="J106" s="366">
        <v>5.75</v>
      </c>
      <c r="K106" s="375">
        <v>5.7458333333333327</v>
      </c>
      <c r="L106" s="366">
        <v>6.6124999999999998</v>
      </c>
      <c r="M106" s="375">
        <v>6.6077083333333322</v>
      </c>
      <c r="N106" s="374">
        <v>7.5462312212880294</v>
      </c>
      <c r="O106" s="374">
        <v>7.5407629377943417</v>
      </c>
      <c r="P106" s="370">
        <v>8328.1610613877056</v>
      </c>
      <c r="Q106" s="369">
        <v>1.2497639286227935E-2</v>
      </c>
      <c r="R106" s="373">
        <v>3.5000000000000364E-2</v>
      </c>
      <c r="S106" s="370">
        <v>1327.2771088778727</v>
      </c>
      <c r="T106" s="369">
        <v>9.0550517255276741E-3</v>
      </c>
      <c r="U106" s="373">
        <v>3.5000000000000586E-2</v>
      </c>
      <c r="V106" s="370" t="s">
        <v>272</v>
      </c>
      <c r="W106" s="372" t="s">
        <v>272</v>
      </c>
      <c r="X106" s="371" t="s">
        <v>272</v>
      </c>
      <c r="Y106" s="370">
        <v>353.67184924779525</v>
      </c>
      <c r="Z106" s="369">
        <v>6.192246325636086E-3</v>
      </c>
      <c r="AA106" s="368">
        <v>2.5000000000000355E-2</v>
      </c>
      <c r="AB106" s="367">
        <v>3861058.4213928469</v>
      </c>
      <c r="AC106" s="367">
        <v>14924968.899354639</v>
      </c>
      <c r="AD106" s="367">
        <v>2563227.9543157313</v>
      </c>
      <c r="AE106" s="367">
        <v>9735912.4589955155</v>
      </c>
      <c r="AF106" s="366">
        <v>6.9610104395853085</v>
      </c>
      <c r="AG106" s="366">
        <v>6.103357689424187</v>
      </c>
    </row>
  </sheetData>
  <mergeCells count="11">
    <mergeCell ref="P1:R1"/>
    <mergeCell ref="C1:F1"/>
    <mergeCell ref="H1:I1"/>
    <mergeCell ref="J1:K1"/>
    <mergeCell ref="L1:M1"/>
    <mergeCell ref="N1:O1"/>
    <mergeCell ref="S1:U1"/>
    <mergeCell ref="V1:X1"/>
    <mergeCell ref="Y1:AA1"/>
    <mergeCell ref="AB1:AC1"/>
    <mergeCell ref="AD1:AE1"/>
  </mergeCells>
  <printOptions horizontalCentered="1" verticalCentered="1"/>
  <pageMargins left="0" right="0" top="0" bottom="0" header="0" footer="0"/>
  <pageSetup paperSize="9" scale="36" orientation="landscape" r:id="rId1"/>
  <headerFooter alignWithMargins="0">
    <oddFooter>&amp;L&amp;1#&amp;"Calibri"&amp;10&amp;K000000Confidencial | Compartilhamento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GG16"/>
  <sheetViews>
    <sheetView showGridLines="0" zoomScale="130" zoomScaleNormal="130" workbookViewId="0">
      <pane xSplit="3" ySplit="3" topLeftCell="D4" activePane="bottomRight" state="frozen"/>
      <selection activeCell="O92" sqref="O92"/>
      <selection pane="topRight" activeCell="O92" sqref="O92"/>
      <selection pane="bottomLeft" activeCell="O92" sqref="O92"/>
      <selection pane="bottomRight" activeCell="U7" sqref="U7"/>
    </sheetView>
  </sheetViews>
  <sheetFormatPr defaultColWidth="9.1796875" defaultRowHeight="13" customHeight="1" outlineLevelCol="1"/>
  <cols>
    <col min="1" max="1" width="9.1796875" style="1" hidden="1" customWidth="1"/>
    <col min="2" max="2" width="7.26953125" style="1" bestFit="1" customWidth="1"/>
    <col min="3" max="3" width="41.1796875" style="2" customWidth="1"/>
    <col min="4" max="5" width="9.26953125" style="3" hidden="1" customWidth="1" outlineLevel="1"/>
    <col min="6" max="6" width="10.453125" style="3" hidden="1" customWidth="1" outlineLevel="1"/>
    <col min="7" max="8" width="9.26953125" style="3" hidden="1" customWidth="1" outlineLevel="1"/>
    <col min="9" max="14" width="9.26953125" style="2" hidden="1" customWidth="1" outlineLevel="1"/>
    <col min="15" max="15" width="9.26953125" style="2" customWidth="1" collapsed="1"/>
    <col min="16" max="17" width="9.26953125" style="2" customWidth="1"/>
    <col min="18" max="16384" width="9.1796875" style="1"/>
  </cols>
  <sheetData>
    <row r="1" spans="1:189" ht="66" customHeight="1"/>
    <row r="2" spans="1:189" ht="13" customHeight="1">
      <c r="C2" s="25"/>
      <c r="D2" s="26">
        <v>2009</v>
      </c>
      <c r="E2" s="26">
        <v>2010</v>
      </c>
      <c r="F2" s="26">
        <v>2011</v>
      </c>
      <c r="G2" s="26">
        <v>2012</v>
      </c>
      <c r="H2" s="26">
        <v>2013</v>
      </c>
      <c r="I2" s="26">
        <v>2014</v>
      </c>
      <c r="J2" s="26">
        <v>2015</v>
      </c>
      <c r="K2" s="26">
        <v>2016</v>
      </c>
      <c r="L2" s="26">
        <v>2017</v>
      </c>
      <c r="M2" s="26">
        <v>2018</v>
      </c>
      <c r="N2" s="26">
        <v>2019</v>
      </c>
      <c r="O2" s="26">
        <v>2020</v>
      </c>
      <c r="P2" s="26">
        <v>2021</v>
      </c>
      <c r="Q2" s="26">
        <v>2022</v>
      </c>
      <c r="R2" s="26">
        <v>2023</v>
      </c>
      <c r="S2" s="26">
        <v>2024</v>
      </c>
      <c r="T2" s="26" t="s">
        <v>103</v>
      </c>
      <c r="U2" s="26" t="s">
        <v>112</v>
      </c>
      <c r="V2" s="26" t="s">
        <v>121</v>
      </c>
      <c r="W2" s="26" t="s">
        <v>130</v>
      </c>
    </row>
    <row r="3" spans="1:189" ht="16" customHeight="1">
      <c r="C3" s="4"/>
      <c r="D3" s="5"/>
      <c r="E3" s="5"/>
      <c r="F3" s="5"/>
      <c r="G3" s="5"/>
      <c r="H3" s="5"/>
      <c r="I3" s="5"/>
      <c r="J3" s="5"/>
      <c r="K3" s="5"/>
      <c r="L3" s="1"/>
      <c r="M3" s="1"/>
      <c r="N3" s="1"/>
      <c r="O3" s="1"/>
      <c r="P3" s="1"/>
      <c r="Q3" s="1"/>
    </row>
    <row r="4" spans="1:189" ht="14.15" customHeight="1">
      <c r="C4" s="27" t="s">
        <v>118</v>
      </c>
      <c r="D4" s="28">
        <v>-5.9185250803511669E-2</v>
      </c>
      <c r="E4" s="28">
        <v>0.1012539816063649</v>
      </c>
      <c r="F4" s="28">
        <v>6.0039516892702816E-2</v>
      </c>
      <c r="G4" s="29">
        <v>-1.0264204630762608E-2</v>
      </c>
      <c r="H4" s="29">
        <v>2.405323787170266E-2</v>
      </c>
      <c r="I4" s="29">
        <v>-2.5126153262801876E-2</v>
      </c>
      <c r="J4" s="29">
        <v>2.7311598390646896E-2</v>
      </c>
      <c r="K4" s="29">
        <v>-2.0803278492649069E-2</v>
      </c>
      <c r="L4" s="29">
        <v>2.8185029728373223E-2</v>
      </c>
      <c r="M4" s="29">
        <v>-2.6173964606568956E-2</v>
      </c>
      <c r="N4" s="29">
        <v>-2.0008610017215878E-2</v>
      </c>
      <c r="O4" s="29">
        <v>-9.9004848192370765E-2</v>
      </c>
      <c r="P4" s="29">
        <v>0.10441812002456641</v>
      </c>
      <c r="Q4" s="29">
        <v>6.0207453739123507E-2</v>
      </c>
      <c r="R4" s="29">
        <v>-1.8557880327106813E-2</v>
      </c>
      <c r="S4" s="29">
        <v>-1.3429307247087352E-2</v>
      </c>
      <c r="T4" s="30">
        <v>3.772876859174179E-2</v>
      </c>
      <c r="U4" s="30">
        <v>2.5324217413920103E-2</v>
      </c>
      <c r="V4" s="30">
        <v>3.0413309444679681E-2</v>
      </c>
      <c r="W4" s="30">
        <v>2.9634036947653986E-2</v>
      </c>
    </row>
    <row r="5" spans="1:189" ht="14.15" customHeight="1">
      <c r="C5" s="27" t="s">
        <v>117</v>
      </c>
      <c r="D5" s="31">
        <v>0.14867827957611993</v>
      </c>
      <c r="E5" s="32">
        <v>0.26364750756950839</v>
      </c>
      <c r="F5" s="32">
        <v>0.2281</v>
      </c>
      <c r="G5" s="33">
        <v>0.25634140337856604</v>
      </c>
      <c r="H5" s="33">
        <v>0.26600261267145653</v>
      </c>
      <c r="I5" s="33">
        <v>0.38036888946214359</v>
      </c>
      <c r="J5" s="33">
        <v>0.26904209493552611</v>
      </c>
      <c r="K5" s="33">
        <v>0.41</v>
      </c>
      <c r="L5" s="33">
        <v>0.24825717834665273</v>
      </c>
      <c r="M5" s="33">
        <v>0.47635160315840186</v>
      </c>
      <c r="N5" s="33">
        <v>0.53975860249035978</v>
      </c>
      <c r="O5" s="33">
        <v>0.36099999999999999</v>
      </c>
      <c r="P5" s="33">
        <v>0.50811722670516613</v>
      </c>
      <c r="Q5" s="33">
        <v>0.94719057384266558</v>
      </c>
      <c r="R5" s="33">
        <v>2.0551109386377586</v>
      </c>
      <c r="S5" s="33">
        <v>1.1777142045248561</v>
      </c>
      <c r="T5" s="34">
        <v>0.29493574558894808</v>
      </c>
      <c r="U5" s="34">
        <v>0.20030316977819607</v>
      </c>
      <c r="V5" s="34">
        <v>0.15</v>
      </c>
      <c r="W5" s="34">
        <v>0.1</v>
      </c>
    </row>
    <row r="6" spans="1:189" ht="14.15" customHeight="1">
      <c r="C6" s="27" t="s">
        <v>89</v>
      </c>
      <c r="D6" s="35">
        <v>3.7967</v>
      </c>
      <c r="E6" s="36">
        <v>3.9758</v>
      </c>
      <c r="F6" s="36">
        <v>4.3032000000000004</v>
      </c>
      <c r="G6" s="37">
        <v>4.9169999999999998</v>
      </c>
      <c r="H6" s="37">
        <v>6.5179999999999998</v>
      </c>
      <c r="I6" s="37">
        <v>8.5519999999999996</v>
      </c>
      <c r="J6" s="37">
        <v>13.005000000000001</v>
      </c>
      <c r="K6" s="37">
        <v>15.850199999999999</v>
      </c>
      <c r="L6" s="92">
        <v>18.7742</v>
      </c>
      <c r="M6" s="92">
        <v>37.808300000000003</v>
      </c>
      <c r="N6" s="92">
        <v>59.895000000000003</v>
      </c>
      <c r="O6" s="93">
        <v>84.14</v>
      </c>
      <c r="P6" s="93">
        <v>102.75</v>
      </c>
      <c r="Q6" s="93">
        <v>177.12799999999999</v>
      </c>
      <c r="R6" s="93">
        <v>809</v>
      </c>
      <c r="S6" s="93">
        <v>1032.5</v>
      </c>
      <c r="T6" s="94">
        <v>1500</v>
      </c>
      <c r="U6" s="94">
        <v>1800.4547546672941</v>
      </c>
      <c r="V6" s="94">
        <v>2019.0375113285111</v>
      </c>
      <c r="W6" s="94">
        <v>2165.7155167833857</v>
      </c>
    </row>
    <row r="7" spans="1:189" ht="14.15" customHeight="1">
      <c r="C7" s="38" t="s">
        <v>120</v>
      </c>
      <c r="D7" s="39"/>
      <c r="E7" s="40"/>
      <c r="F7" s="40"/>
      <c r="G7" s="41"/>
      <c r="H7" s="41"/>
      <c r="I7" s="41"/>
      <c r="J7" s="41"/>
      <c r="K7" s="42">
        <v>0.2475</v>
      </c>
      <c r="L7" s="95">
        <v>0.28749999999999998</v>
      </c>
      <c r="M7" s="95">
        <v>0.59250000000000003</v>
      </c>
      <c r="N7" s="95">
        <v>0.55000000000000004</v>
      </c>
      <c r="O7" s="95">
        <v>0.38</v>
      </c>
      <c r="P7" s="95">
        <v>0.38</v>
      </c>
      <c r="Q7" s="95">
        <v>0.75</v>
      </c>
      <c r="R7" s="95">
        <v>1</v>
      </c>
      <c r="S7" s="95">
        <v>0.32</v>
      </c>
      <c r="T7" s="96">
        <v>0.35</v>
      </c>
      <c r="U7" s="96">
        <v>0.25</v>
      </c>
      <c r="V7" s="96">
        <v>0.2</v>
      </c>
      <c r="W7" s="96">
        <v>0.15</v>
      </c>
    </row>
    <row r="8" spans="1:189" s="2" customFormat="1" ht="13" customHeight="1">
      <c r="A8" s="1"/>
      <c r="B8" s="1"/>
      <c r="C8" s="10"/>
      <c r="D8" s="6"/>
      <c r="E8" s="7"/>
      <c r="F8" s="7"/>
      <c r="G8" s="7"/>
      <c r="H8" s="7"/>
      <c r="K8" s="8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</row>
    <row r="9" spans="1:189" s="2" customFormat="1" ht="13" customHeight="1">
      <c r="A9" s="1"/>
      <c r="B9" s="1"/>
      <c r="D9" s="6"/>
      <c r="E9" s="7"/>
      <c r="F9" s="7"/>
      <c r="G9" s="7"/>
      <c r="H9" s="7"/>
      <c r="L9"/>
      <c r="M9"/>
      <c r="N9"/>
      <c r="O9"/>
      <c r="P9"/>
      <c r="Q9"/>
      <c r="R9"/>
      <c r="S9"/>
      <c r="T9"/>
      <c r="U9"/>
      <c r="V9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</row>
    <row r="10" spans="1:189" s="2" customFormat="1" ht="13" customHeight="1">
      <c r="A10" s="1"/>
      <c r="B10" s="1"/>
      <c r="D10" s="6"/>
      <c r="E10" s="7"/>
      <c r="F10" s="9"/>
      <c r="G10" s="9"/>
      <c r="H10" s="9"/>
      <c r="K10" s="8"/>
      <c r="L10"/>
      <c r="M10"/>
      <c r="N10"/>
      <c r="O10"/>
      <c r="P10"/>
      <c r="Q10"/>
      <c r="R10"/>
      <c r="S10"/>
      <c r="T10"/>
      <c r="U10"/>
      <c r="V10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</row>
    <row r="11" spans="1:189" s="2" customFormat="1" ht="13" customHeight="1">
      <c r="A11" s="1"/>
      <c r="B11" s="1"/>
      <c r="D11" s="6"/>
      <c r="E11" s="7"/>
      <c r="F11" s="9"/>
      <c r="G11" s="9"/>
      <c r="H11" s="9"/>
      <c r="L11"/>
      <c r="M11"/>
      <c r="N11"/>
      <c r="O11"/>
      <c r="P11"/>
      <c r="Q11"/>
      <c r="R11"/>
      <c r="S11"/>
      <c r="T11"/>
      <c r="U11"/>
      <c r="V1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</row>
    <row r="12" spans="1:189" s="2" customFormat="1" ht="13" customHeight="1">
      <c r="A12" s="1"/>
      <c r="B12" s="1"/>
      <c r="D12" s="6"/>
      <c r="E12" s="7"/>
      <c r="F12" s="9"/>
      <c r="G12" s="9"/>
      <c r="H12" s="9"/>
      <c r="L12"/>
      <c r="M12"/>
      <c r="N12"/>
      <c r="O12"/>
      <c r="P12"/>
      <c r="Q12"/>
      <c r="R12"/>
      <c r="S12"/>
      <c r="T12"/>
      <c r="U12"/>
      <c r="V12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</row>
    <row r="13" spans="1:189" s="2" customFormat="1" ht="13" customHeight="1">
      <c r="A13" s="1"/>
      <c r="B13" s="1"/>
      <c r="D13" s="6"/>
      <c r="E13" s="7"/>
      <c r="F13" s="9"/>
      <c r="G13" s="9"/>
      <c r="H13" s="9"/>
      <c r="L13"/>
      <c r="M13"/>
      <c r="N13"/>
      <c r="O13"/>
      <c r="P13"/>
      <c r="Q13"/>
      <c r="R13"/>
      <c r="S13"/>
      <c r="T13"/>
      <c r="U13"/>
      <c r="V13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</row>
    <row r="14" spans="1:189" s="2" customFormat="1" ht="13" customHeight="1">
      <c r="A14" s="1"/>
      <c r="B14" s="1"/>
      <c r="D14" s="6"/>
      <c r="E14" s="7"/>
      <c r="F14" s="9"/>
      <c r="G14" s="9"/>
      <c r="H14" s="9"/>
      <c r="L14"/>
      <c r="M14"/>
      <c r="N14"/>
      <c r="O14"/>
      <c r="P14"/>
      <c r="Q14"/>
      <c r="R14"/>
      <c r="S14"/>
      <c r="T14"/>
      <c r="U14"/>
      <c r="V14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</row>
    <row r="15" spans="1:189" s="2" customFormat="1" ht="13" customHeight="1">
      <c r="A15" s="1"/>
      <c r="B15" s="1"/>
      <c r="D15" s="6"/>
      <c r="E15" s="7"/>
      <c r="F15" s="9"/>
      <c r="G15" s="9"/>
      <c r="H15" s="9"/>
      <c r="L15"/>
      <c r="M15"/>
      <c r="N15"/>
      <c r="O15"/>
      <c r="P15"/>
      <c r="Q15"/>
      <c r="R15"/>
      <c r="S15"/>
      <c r="T15"/>
      <c r="U15"/>
      <c r="V15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</row>
    <row r="16" spans="1:189" s="2" customFormat="1" ht="13" customHeight="1">
      <c r="A16" s="1"/>
      <c r="B16" s="1"/>
      <c r="D16" s="6"/>
      <c r="E16" s="7"/>
      <c r="F16" s="7"/>
      <c r="G16" s="7"/>
      <c r="H16" s="7"/>
      <c r="L16"/>
      <c r="M16"/>
      <c r="N16"/>
      <c r="O16"/>
      <c r="P16"/>
      <c r="Q16"/>
      <c r="R16"/>
      <c r="S16"/>
      <c r="T16"/>
      <c r="U16"/>
      <c r="V16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</row>
  </sheetData>
  <printOptions horizontalCentered="1"/>
  <pageMargins left="0.35433070866141736" right="0.23622047244094491" top="0.78740157480314965" bottom="0.51181102362204722" header="0.51181102362204722" footer="0.51181102362204722"/>
  <pageSetup paperSize="9" scale="66" orientation="landscape" r:id="rId1"/>
  <headerFooter alignWithMargins="0">
    <oddFooter>&amp;L&amp;1#&amp;"Calibri"&amp;9&amp;K000000Corporativo |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AO113"/>
  <sheetViews>
    <sheetView showGridLines="0" zoomScale="70" zoomScaleNormal="70" zoomScaleSheetLayoutView="55" workbookViewId="0">
      <pane xSplit="2" ySplit="2" topLeftCell="C78" activePane="bottomRight" state="frozen"/>
      <selection activeCell="O92" sqref="O92"/>
      <selection pane="topRight" activeCell="O92" sqref="O92"/>
      <selection pane="bottomLeft" activeCell="O92" sqref="O92"/>
      <selection pane="bottomRight" activeCell="C96" sqref="C96"/>
    </sheetView>
  </sheetViews>
  <sheetFormatPr defaultColWidth="9.1796875" defaultRowHeight="15.5"/>
  <cols>
    <col min="1" max="1" width="10.81640625" style="19" bestFit="1" customWidth="1"/>
    <col min="2" max="2" width="13" style="18" customWidth="1"/>
    <col min="3" max="3" width="16.453125" style="15" customWidth="1"/>
    <col min="4" max="7" width="16.453125" style="14" customWidth="1"/>
    <col min="8" max="8" width="16.453125" style="16" customWidth="1"/>
    <col min="9" max="9" width="16.453125" style="14" customWidth="1"/>
    <col min="10" max="10" width="16.453125" style="16" customWidth="1"/>
    <col min="11" max="11" width="16.453125" style="17" customWidth="1"/>
    <col min="12" max="12" width="16.453125" style="15" customWidth="1"/>
    <col min="13" max="14" width="16.453125" style="14" customWidth="1"/>
    <col min="15" max="18" width="9.1796875" style="11"/>
    <col min="19" max="20" width="11.81640625" style="11" bestFit="1" customWidth="1"/>
    <col min="21" max="16384" width="9.1796875" style="11"/>
  </cols>
  <sheetData>
    <row r="1" spans="1:20">
      <c r="A1" s="43"/>
      <c r="B1" s="44"/>
      <c r="C1" s="554" t="s">
        <v>0</v>
      </c>
      <c r="D1" s="555"/>
      <c r="E1" s="555"/>
      <c r="F1" s="555"/>
      <c r="G1" s="556"/>
      <c r="H1" s="557" t="s">
        <v>90</v>
      </c>
      <c r="I1" s="558"/>
      <c r="J1" s="554" t="s">
        <v>1</v>
      </c>
      <c r="K1" s="556"/>
      <c r="L1" s="554" t="s">
        <v>2</v>
      </c>
      <c r="M1" s="555"/>
      <c r="N1" s="555"/>
    </row>
    <row r="2" spans="1:20">
      <c r="A2" s="43"/>
      <c r="B2" s="44"/>
      <c r="C2" s="45" t="s">
        <v>3</v>
      </c>
      <c r="D2" s="47" t="s">
        <v>4</v>
      </c>
      <c r="E2" s="47" t="s">
        <v>5</v>
      </c>
      <c r="F2" s="47" t="s">
        <v>6</v>
      </c>
      <c r="G2" s="47" t="s">
        <v>7</v>
      </c>
      <c r="H2" s="45" t="s">
        <v>8</v>
      </c>
      <c r="I2" s="46" t="s">
        <v>9</v>
      </c>
      <c r="J2" s="45" t="s">
        <v>8</v>
      </c>
      <c r="K2" s="44" t="s">
        <v>9</v>
      </c>
      <c r="L2" s="45" t="s">
        <v>10</v>
      </c>
      <c r="M2" s="44" t="s">
        <v>11</v>
      </c>
      <c r="N2" s="44" t="s">
        <v>6</v>
      </c>
    </row>
    <row r="3" spans="1:20">
      <c r="A3" s="48">
        <v>37316</v>
      </c>
      <c r="B3" s="49" t="s">
        <v>12</v>
      </c>
      <c r="C3" s="104"/>
      <c r="D3" s="103"/>
      <c r="E3" s="103"/>
      <c r="F3" s="103"/>
      <c r="G3" s="103"/>
      <c r="H3" s="505">
        <v>0.33500000000000002</v>
      </c>
      <c r="I3" s="505">
        <v>0.20030000000000001</v>
      </c>
      <c r="J3" s="99">
        <v>2.8517000000000001</v>
      </c>
      <c r="K3" s="99">
        <v>2.1258499999999998</v>
      </c>
      <c r="L3" s="100">
        <v>51.127000000000002</v>
      </c>
      <c r="M3" s="101"/>
      <c r="N3" s="102"/>
    </row>
    <row r="4" spans="1:20" ht="15" customHeight="1">
      <c r="A4" s="48">
        <v>37408</v>
      </c>
      <c r="B4" s="49" t="s">
        <v>13</v>
      </c>
      <c r="C4" s="50"/>
      <c r="D4" s="51"/>
      <c r="E4" s="51"/>
      <c r="F4" s="51"/>
      <c r="G4" s="51"/>
      <c r="H4" s="506">
        <v>0.58810000000000007</v>
      </c>
      <c r="I4" s="506">
        <v>0.85060000000000002</v>
      </c>
      <c r="J4" s="52">
        <v>3.8037000000000001</v>
      </c>
      <c r="K4" s="52">
        <v>3.3601999999999999</v>
      </c>
      <c r="L4" s="53">
        <v>60.828200000000002</v>
      </c>
      <c r="M4" s="54">
        <f t="shared" ref="M4:M14" si="0">L4/L3-1</f>
        <v>0.1897471003579323</v>
      </c>
      <c r="N4" s="55"/>
    </row>
    <row r="5" spans="1:20" ht="15" customHeight="1">
      <c r="A5" s="48">
        <v>37500</v>
      </c>
      <c r="B5" s="49" t="s">
        <v>14</v>
      </c>
      <c r="C5" s="50"/>
      <c r="D5" s="51"/>
      <c r="E5" s="51"/>
      <c r="F5" s="51"/>
      <c r="G5" s="51"/>
      <c r="H5" s="506">
        <v>0.34689999999999999</v>
      </c>
      <c r="I5" s="506">
        <v>0.66064999999999996</v>
      </c>
      <c r="J5" s="52">
        <v>3.7267000000000001</v>
      </c>
      <c r="K5" s="52">
        <v>3.7137500000000001</v>
      </c>
      <c r="L5" s="53">
        <v>65.105500000000006</v>
      </c>
      <c r="M5" s="54">
        <f t="shared" si="0"/>
        <v>7.0317714481112459E-2</v>
      </c>
      <c r="N5" s="55"/>
    </row>
    <row r="6" spans="1:20" ht="15.75" customHeight="1">
      <c r="A6" s="56">
        <v>37591</v>
      </c>
      <c r="B6" s="57" t="s">
        <v>15</v>
      </c>
      <c r="C6" s="58"/>
      <c r="D6" s="59"/>
      <c r="E6" s="59"/>
      <c r="F6" s="59"/>
      <c r="G6" s="59"/>
      <c r="H6" s="507">
        <v>0.21309999999999998</v>
      </c>
      <c r="I6" s="507">
        <v>0.21155000000000002</v>
      </c>
      <c r="J6" s="61">
        <v>3.363</v>
      </c>
      <c r="K6" s="61">
        <v>3.4431000000000003</v>
      </c>
      <c r="L6" s="62">
        <v>65.702799999999996</v>
      </c>
      <c r="M6" s="60">
        <f t="shared" si="0"/>
        <v>9.1743401095143451E-3</v>
      </c>
      <c r="N6" s="63"/>
      <c r="Q6"/>
      <c r="R6"/>
      <c r="S6"/>
    </row>
    <row r="7" spans="1:20" ht="15.75" customHeight="1">
      <c r="A7" s="48">
        <v>37681</v>
      </c>
      <c r="B7" s="49" t="s">
        <v>16</v>
      </c>
      <c r="C7" s="50"/>
      <c r="D7" s="51"/>
      <c r="E7" s="51"/>
      <c r="F7" s="51"/>
      <c r="G7" s="51"/>
      <c r="H7" s="508">
        <v>0.25129999999999997</v>
      </c>
      <c r="I7" s="508">
        <v>0.21035000000000001</v>
      </c>
      <c r="J7" s="52">
        <v>2.9624999999999999</v>
      </c>
      <c r="K7" s="52">
        <v>3.0720999999999998</v>
      </c>
      <c r="L7" s="65">
        <v>67.337199999999996</v>
      </c>
      <c r="M7" s="54">
        <f t="shared" si="0"/>
        <v>2.4875652179207064E-2</v>
      </c>
      <c r="N7" s="55">
        <f t="shared" ref="N7:N21" si="1">L7/L3-1</f>
        <v>0.3170575234220665</v>
      </c>
    </row>
    <row r="8" spans="1:20" ht="15.75" customHeight="1">
      <c r="A8" s="48">
        <v>37773</v>
      </c>
      <c r="B8" s="49" t="s">
        <v>17</v>
      </c>
      <c r="C8" s="50"/>
      <c r="D8" s="66"/>
      <c r="E8" s="51"/>
      <c r="F8" s="51"/>
      <c r="G8" s="51"/>
      <c r="H8" s="508">
        <v>5.2499999999999998E-2</v>
      </c>
      <c r="I8" s="508">
        <v>0.12064999999999999</v>
      </c>
      <c r="J8" s="52">
        <v>2.8075000000000001</v>
      </c>
      <c r="K8" s="52">
        <v>2.8185000000000002</v>
      </c>
      <c r="L8" s="65">
        <v>67.058499999999995</v>
      </c>
      <c r="M8" s="54">
        <f t="shared" si="0"/>
        <v>-4.1388712331371647E-3</v>
      </c>
      <c r="N8" s="55">
        <f t="shared" si="1"/>
        <v>0.10242453335788326</v>
      </c>
      <c r="S8" s="98"/>
    </row>
    <row r="9" spans="1:20" ht="15.75" customHeight="1">
      <c r="A9" s="48">
        <v>37865</v>
      </c>
      <c r="B9" s="49" t="s">
        <v>18</v>
      </c>
      <c r="C9" s="50"/>
      <c r="D9" s="66"/>
      <c r="E9" s="51"/>
      <c r="F9" s="51"/>
      <c r="G9" s="51"/>
      <c r="H9" s="508">
        <v>4.1299999999999996E-2</v>
      </c>
      <c r="I9" s="508">
        <v>3.5049999999999998E-2</v>
      </c>
      <c r="J9" s="52">
        <v>2.911</v>
      </c>
      <c r="K9" s="52">
        <v>2.9211499999999999</v>
      </c>
      <c r="L9" s="65">
        <v>67.3994</v>
      </c>
      <c r="M9" s="54">
        <f t="shared" si="0"/>
        <v>5.0836210174698415E-3</v>
      </c>
      <c r="N9" s="55">
        <f t="shared" si="1"/>
        <v>3.5233582416231979E-2</v>
      </c>
    </row>
    <row r="10" spans="1:20" s="12" customFormat="1" ht="15.75" customHeight="1">
      <c r="A10" s="56">
        <v>37956</v>
      </c>
      <c r="B10" s="57" t="s">
        <v>19</v>
      </c>
      <c r="C10" s="58"/>
      <c r="D10" s="59"/>
      <c r="E10" s="59"/>
      <c r="F10" s="59"/>
      <c r="G10" s="59"/>
      <c r="H10" s="509">
        <v>2.81E-2</v>
      </c>
      <c r="I10" s="509">
        <v>3.0949999999999998E-2</v>
      </c>
      <c r="J10" s="61">
        <v>2.9329999999999998</v>
      </c>
      <c r="K10" s="61">
        <v>2.9052499999999997</v>
      </c>
      <c r="L10" s="68">
        <v>68.108199999999997</v>
      </c>
      <c r="M10" s="60">
        <f t="shared" si="0"/>
        <v>1.0516414092706983E-2</v>
      </c>
      <c r="N10" s="63">
        <f t="shared" si="1"/>
        <v>3.6610311889295533E-2</v>
      </c>
    </row>
    <row r="11" spans="1:20" ht="15.75" customHeight="1">
      <c r="A11" s="48">
        <v>38047</v>
      </c>
      <c r="B11" s="49" t="s">
        <v>20</v>
      </c>
      <c r="C11" s="50"/>
      <c r="D11" s="51"/>
      <c r="E11" s="51"/>
      <c r="F11" s="51"/>
      <c r="G11" s="51"/>
      <c r="H11" s="510">
        <v>1.6899999999999998E-2</v>
      </c>
      <c r="I11" s="510">
        <v>1.5949999999999999E-2</v>
      </c>
      <c r="J11" s="50">
        <v>2.855</v>
      </c>
      <c r="K11" s="50">
        <v>2.89385</v>
      </c>
      <c r="L11" s="69">
        <v>68.869500000000002</v>
      </c>
      <c r="M11" s="54">
        <f t="shared" si="0"/>
        <v>1.1177802379155555E-2</v>
      </c>
      <c r="N11" s="55">
        <f t="shared" si="1"/>
        <v>2.2755623934467284E-2</v>
      </c>
    </row>
    <row r="12" spans="1:20" ht="15.75" customHeight="1">
      <c r="A12" s="48">
        <v>38139</v>
      </c>
      <c r="B12" s="49" t="s">
        <v>21</v>
      </c>
      <c r="C12" s="50"/>
      <c r="D12" s="51"/>
      <c r="E12" s="51"/>
      <c r="F12" s="51"/>
      <c r="G12" s="51"/>
      <c r="H12" s="506">
        <v>2.4399999999999998E-2</v>
      </c>
      <c r="I12" s="506">
        <v>2.1250000000000002E-2</v>
      </c>
      <c r="J12" s="50">
        <v>2.9607000000000001</v>
      </c>
      <c r="K12" s="50">
        <v>2.9029500000000001</v>
      </c>
      <c r="L12" s="70">
        <v>70.363900000000001</v>
      </c>
      <c r="M12" s="54">
        <f t="shared" si="0"/>
        <v>2.1699010447295164E-2</v>
      </c>
      <c r="N12" s="55">
        <f t="shared" si="1"/>
        <v>4.9291290440436342E-2</v>
      </c>
    </row>
    <row r="13" spans="1:20" ht="15.75" customHeight="1">
      <c r="A13" s="48">
        <v>38231</v>
      </c>
      <c r="B13" s="49" t="s">
        <v>22</v>
      </c>
      <c r="C13" s="50"/>
      <c r="D13" s="51"/>
      <c r="E13" s="51"/>
      <c r="F13" s="51"/>
      <c r="G13" s="51"/>
      <c r="H13" s="506">
        <v>5.1900000000000002E-2</v>
      </c>
      <c r="I13" s="506">
        <v>4.5950000000000005E-2</v>
      </c>
      <c r="J13" s="50">
        <v>2.9824999999999999</v>
      </c>
      <c r="K13" s="50">
        <v>2.97925</v>
      </c>
      <c r="L13" s="70">
        <v>71.377399999999994</v>
      </c>
      <c r="M13" s="54">
        <f t="shared" si="0"/>
        <v>1.4403692802701373E-2</v>
      </c>
      <c r="N13" s="55">
        <f t="shared" si="1"/>
        <v>5.902129692549174E-2</v>
      </c>
    </row>
    <row r="14" spans="1:20" s="12" customFormat="1" ht="15.75" customHeight="1">
      <c r="A14" s="56">
        <v>38322</v>
      </c>
      <c r="B14" s="57" t="s">
        <v>23</v>
      </c>
      <c r="C14" s="58"/>
      <c r="D14" s="59"/>
      <c r="E14" s="59"/>
      <c r="F14" s="59"/>
      <c r="G14" s="59"/>
      <c r="H14" s="507">
        <v>0.04</v>
      </c>
      <c r="I14" s="507">
        <v>4.1899999999999993E-2</v>
      </c>
      <c r="J14" s="58">
        <v>2.9738000000000002</v>
      </c>
      <c r="K14" s="58">
        <v>2.976</v>
      </c>
      <c r="L14" s="71">
        <v>72.260599999999997</v>
      </c>
      <c r="M14" s="60">
        <f t="shared" si="0"/>
        <v>1.2373664493243064E-2</v>
      </c>
      <c r="N14" s="63">
        <f t="shared" si="1"/>
        <v>6.0967695519775988E-2</v>
      </c>
      <c r="T14" s="97"/>
    </row>
    <row r="15" spans="1:20" ht="15.75" customHeight="1">
      <c r="A15" s="48">
        <v>38412</v>
      </c>
      <c r="B15" s="49" t="s">
        <v>24</v>
      </c>
      <c r="C15" s="50">
        <v>101.74955050993603</v>
      </c>
      <c r="D15" s="51"/>
      <c r="E15" s="51"/>
      <c r="F15" s="51"/>
      <c r="G15" s="51"/>
      <c r="H15" s="506">
        <v>3.3099999999999997E-2</v>
      </c>
      <c r="I15" s="506">
        <v>3.0949999999999998E-2</v>
      </c>
      <c r="J15" s="50">
        <v>2.9232999999999998</v>
      </c>
      <c r="K15" s="50">
        <v>2.9242999999999997</v>
      </c>
      <c r="L15" s="70">
        <v>75.172300000000007</v>
      </c>
      <c r="M15" s="54">
        <f t="shared" ref="M15:M78" si="2">L15/L14-1</f>
        <v>4.0294434311367588E-2</v>
      </c>
      <c r="N15" s="55">
        <f t="shared" si="1"/>
        <v>9.1518015957717136E-2</v>
      </c>
      <c r="T15" s="98"/>
    </row>
    <row r="16" spans="1:20" ht="15.75" customHeight="1">
      <c r="A16" s="48">
        <v>38504</v>
      </c>
      <c r="B16" s="49" t="s">
        <v>25</v>
      </c>
      <c r="C16" s="50">
        <v>119.90311901736827</v>
      </c>
      <c r="D16" s="51"/>
      <c r="E16" s="51"/>
      <c r="F16" s="51"/>
      <c r="G16" s="51">
        <v>2.3522084082128414E-2</v>
      </c>
      <c r="H16" s="506">
        <v>5.9400000000000001E-2</v>
      </c>
      <c r="I16" s="506">
        <v>5.3150000000000003E-2</v>
      </c>
      <c r="J16" s="50">
        <v>2.8908</v>
      </c>
      <c r="K16" s="50">
        <v>2.90205</v>
      </c>
      <c r="L16" s="70">
        <v>76.690700000000007</v>
      </c>
      <c r="M16" s="54">
        <f t="shared" si="2"/>
        <v>2.019892965893022E-2</v>
      </c>
      <c r="N16" s="55">
        <f t="shared" si="1"/>
        <v>8.9915425381481118E-2</v>
      </c>
    </row>
    <row r="17" spans="1:14" ht="15.75" customHeight="1">
      <c r="A17" s="48">
        <v>38596</v>
      </c>
      <c r="B17" s="49" t="s">
        <v>26</v>
      </c>
      <c r="C17" s="50">
        <v>106.0980555940945</v>
      </c>
      <c r="D17" s="51"/>
      <c r="E17" s="51"/>
      <c r="F17" s="51"/>
      <c r="G17" s="51">
        <v>5.7510317930584698E-3</v>
      </c>
      <c r="H17" s="506">
        <v>6.0599999999999994E-2</v>
      </c>
      <c r="I17" s="506">
        <v>6.1249999999999999E-2</v>
      </c>
      <c r="J17" s="50">
        <v>2.9125000000000001</v>
      </c>
      <c r="K17" s="50">
        <v>2.8876499999999998</v>
      </c>
      <c r="L17" s="70">
        <v>78.703999999999994</v>
      </c>
      <c r="M17" s="54">
        <f t="shared" si="2"/>
        <v>2.6252205286951158E-2</v>
      </c>
      <c r="N17" s="55">
        <f t="shared" si="1"/>
        <v>0.10264593554822676</v>
      </c>
    </row>
    <row r="18" spans="1:14" s="12" customFormat="1" ht="15.75" customHeight="1">
      <c r="A18" s="56">
        <v>38687</v>
      </c>
      <c r="B18" s="57" t="s">
        <v>27</v>
      </c>
      <c r="C18" s="58">
        <v>107.65591455625888</v>
      </c>
      <c r="D18" s="59"/>
      <c r="E18" s="59"/>
      <c r="F18" s="59"/>
      <c r="G18" s="59">
        <v>1.8766991637469088E-2</v>
      </c>
      <c r="H18" s="507">
        <v>7.6299999999999993E-2</v>
      </c>
      <c r="I18" s="507">
        <v>6.9699999999999998E-2</v>
      </c>
      <c r="J18" s="58">
        <v>3.0314999999999999</v>
      </c>
      <c r="K18" s="58">
        <v>3.0206</v>
      </c>
      <c r="L18" s="71">
        <v>81.169600000000003</v>
      </c>
      <c r="M18" s="60">
        <f t="shared" si="2"/>
        <v>3.1327505590567295E-2</v>
      </c>
      <c r="N18" s="63">
        <f t="shared" si="1"/>
        <v>0.12328987027508775</v>
      </c>
    </row>
    <row r="19" spans="1:14" ht="15.75" customHeight="1">
      <c r="A19" s="48">
        <v>38777</v>
      </c>
      <c r="B19" s="49" t="s">
        <v>28</v>
      </c>
      <c r="C19" s="50">
        <v>109.73645379021399</v>
      </c>
      <c r="D19" s="51">
        <f t="shared" ref="D19:D50" ca="1" si="3">AVERAGE(OFFSET($C$1,MATCH(EDATE(A19,0),$A$1:$A$304,0)-1,,IF(MONTH($A19)=3,-1,IF(MONTH($A19)=6,-2,IF(MONTH($A19)=9,-3,-4)))))/AVERAGE(OFFSET($C$1,MATCH(EDATE(A19,-12),$A$1:$A$304,0)-1,,IF(MONTH($A19)=3,-1,IF(MONTH($A19)=6,-2,IF(MONTH($A19)=9,-3,-4)))))-1</f>
        <v>7.849571069601935E-2</v>
      </c>
      <c r="E19" s="51"/>
      <c r="F19" s="51">
        <f>C19/C15-1</f>
        <v>7.849571069601935E-2</v>
      </c>
      <c r="G19" s="51">
        <v>2.6703178628859625E-2</v>
      </c>
      <c r="H19" s="506">
        <v>8.6300000000000002E-2</v>
      </c>
      <c r="I19" s="506">
        <v>8.345000000000001E-2</v>
      </c>
      <c r="J19" s="50">
        <v>3.0808</v>
      </c>
      <c r="K19" s="50">
        <v>3.0722499999999999</v>
      </c>
      <c r="L19" s="70">
        <v>83.525800000000004</v>
      </c>
      <c r="M19" s="54">
        <f t="shared" si="2"/>
        <v>2.9028109045751149E-2</v>
      </c>
      <c r="N19" s="55">
        <f t="shared" si="1"/>
        <v>0.11112470950070708</v>
      </c>
    </row>
    <row r="20" spans="1:14" ht="15.75" customHeight="1">
      <c r="A20" s="48">
        <v>38869</v>
      </c>
      <c r="B20" s="49" t="s">
        <v>29</v>
      </c>
      <c r="C20" s="50">
        <v>126.58362357570446</v>
      </c>
      <c r="D20" s="51">
        <f t="shared" ca="1" si="3"/>
        <v>6.6172935656014564E-2</v>
      </c>
      <c r="E20" s="51"/>
      <c r="F20" s="51">
        <f t="shared" ref="F20:F83" si="4">C20/C16-1</f>
        <v>5.5715853041058194E-2</v>
      </c>
      <c r="G20" s="51">
        <v>1.2103832215419663E-2</v>
      </c>
      <c r="H20" s="506">
        <v>9.1300000000000006E-2</v>
      </c>
      <c r="I20" s="506">
        <v>9.0650000000000008E-2</v>
      </c>
      <c r="J20" s="50">
        <v>3.0848</v>
      </c>
      <c r="K20" s="50">
        <v>3.0643000000000002</v>
      </c>
      <c r="L20" s="70">
        <v>85.143100000000004</v>
      </c>
      <c r="M20" s="54">
        <f t="shared" si="2"/>
        <v>1.9362879493521667E-2</v>
      </c>
      <c r="N20" s="55">
        <f t="shared" si="1"/>
        <v>0.11021414591338963</v>
      </c>
    </row>
    <row r="21" spans="1:14" ht="15.75" customHeight="1">
      <c r="A21" s="48">
        <v>38961</v>
      </c>
      <c r="B21" s="49" t="s">
        <v>30</v>
      </c>
      <c r="C21" s="50">
        <v>116.05057338750476</v>
      </c>
      <c r="D21" s="51">
        <f t="shared" ca="1" si="3"/>
        <v>7.5117837261550413E-2</v>
      </c>
      <c r="E21" s="51"/>
      <c r="F21" s="51">
        <f t="shared" si="4"/>
        <v>9.3804902810718627E-2</v>
      </c>
      <c r="G21" s="51">
        <v>2.8354167865207058E-2</v>
      </c>
      <c r="H21" s="506">
        <v>9.5000000000000001E-2</v>
      </c>
      <c r="I21" s="506">
        <v>9.4699999999999993E-2</v>
      </c>
      <c r="J21" s="50">
        <v>3.1042999999999998</v>
      </c>
      <c r="K21" s="50">
        <v>3.08955</v>
      </c>
      <c r="L21" s="70">
        <v>86.925200000000004</v>
      </c>
      <c r="M21" s="54">
        <f t="shared" si="2"/>
        <v>2.0930644996482339E-2</v>
      </c>
      <c r="N21" s="55">
        <f t="shared" si="1"/>
        <v>0.10445720674933945</v>
      </c>
    </row>
    <row r="22" spans="1:14" s="12" customFormat="1" ht="15.75" customHeight="1">
      <c r="A22" s="56">
        <v>39052</v>
      </c>
      <c r="B22" s="57" t="s">
        <v>31</v>
      </c>
      <c r="C22" s="58">
        <v>118.07382087608052</v>
      </c>
      <c r="D22" s="59">
        <f t="shared" ca="1" si="3"/>
        <v>8.0471515036576902E-2</v>
      </c>
      <c r="E22" s="59">
        <f>AVERAGE(C19:C22)/AVERAGE(C15:C18)-1</f>
        <v>8.0471515036576902E-2</v>
      </c>
      <c r="F22" s="59">
        <f t="shared" si="4"/>
        <v>9.6770403769850022E-2</v>
      </c>
      <c r="G22" s="59">
        <v>2.1327860859598813E-2</v>
      </c>
      <c r="H22" s="507">
        <v>9.8800000000000013E-2</v>
      </c>
      <c r="I22" s="507">
        <v>9.7200000000000009E-2</v>
      </c>
      <c r="J22" s="58">
        <v>3.0695000000000001</v>
      </c>
      <c r="K22" s="58">
        <v>3.0814000000000004</v>
      </c>
      <c r="L22" s="71">
        <v>89.155900000000003</v>
      </c>
      <c r="M22" s="60">
        <f t="shared" si="2"/>
        <v>2.5662293558139648E-2</v>
      </c>
      <c r="N22" s="63">
        <f t="shared" ref="N22:N85" si="5">L22/L18-1</f>
        <v>9.8390284047229493E-2</v>
      </c>
    </row>
    <row r="23" spans="1:14" ht="15.75" customHeight="1">
      <c r="A23" s="48">
        <v>39142</v>
      </c>
      <c r="B23" s="49" t="s">
        <v>32</v>
      </c>
      <c r="C23" s="50">
        <v>118.90925936757426</v>
      </c>
      <c r="D23" s="51">
        <f t="shared" ca="1" si="3"/>
        <v>8.3589411362756216E-2</v>
      </c>
      <c r="E23" s="51">
        <f t="shared" ref="E23:E86" si="6">AVERAGE(C20:C23)/AVERAGE(C16:C19)-1</f>
        <v>8.1696575929534498E-2</v>
      </c>
      <c r="F23" s="51">
        <f t="shared" si="4"/>
        <v>8.3589411362756216E-2</v>
      </c>
      <c r="G23" s="51">
        <v>2.3949984772530852E-2</v>
      </c>
      <c r="H23" s="506">
        <v>8.3100000000000007E-2</v>
      </c>
      <c r="I23" s="506">
        <v>8.6249999999999993E-2</v>
      </c>
      <c r="J23" s="50">
        <v>3.1006999999999998</v>
      </c>
      <c r="K23" s="50">
        <v>3.1034999999999999</v>
      </c>
      <c r="L23" s="70">
        <v>91.979357252654268</v>
      </c>
      <c r="M23" s="54">
        <f t="shared" si="2"/>
        <v>3.1668765080653749E-2</v>
      </c>
      <c r="N23" s="55">
        <f t="shared" si="5"/>
        <v>0.1012089348758618</v>
      </c>
    </row>
    <row r="24" spans="1:14" ht="15.75" customHeight="1">
      <c r="A24" s="48">
        <v>39234</v>
      </c>
      <c r="B24" s="49" t="s">
        <v>33</v>
      </c>
      <c r="C24" s="50">
        <v>139.06399339223603</v>
      </c>
      <c r="D24" s="51">
        <f t="shared" ca="1" si="3"/>
        <v>9.1626473870707326E-2</v>
      </c>
      <c r="E24" s="51">
        <f t="shared" si="6"/>
        <v>9.3370412577731265E-2</v>
      </c>
      <c r="F24" s="51">
        <f t="shared" si="4"/>
        <v>9.859387386763796E-2</v>
      </c>
      <c r="G24" s="51">
        <v>2.0833855086518804E-2</v>
      </c>
      <c r="H24" s="506">
        <v>8.1900000000000001E-2</v>
      </c>
      <c r="I24" s="506">
        <v>7.9399999999999998E-2</v>
      </c>
      <c r="J24" s="50">
        <v>3.0908000000000002</v>
      </c>
      <c r="K24" s="50">
        <v>3.0903</v>
      </c>
      <c r="L24" s="70">
        <v>96.126176302463819</v>
      </c>
      <c r="M24" s="54">
        <f t="shared" si="2"/>
        <v>4.508423600328948E-2</v>
      </c>
      <c r="N24" s="55">
        <f t="shared" si="5"/>
        <v>0.12899549467266058</v>
      </c>
    </row>
    <row r="25" spans="1:14" ht="15.75" customHeight="1">
      <c r="A25" s="48">
        <v>39326</v>
      </c>
      <c r="B25" s="49" t="s">
        <v>34</v>
      </c>
      <c r="C25" s="50">
        <v>125.83108095701004</v>
      </c>
      <c r="D25" s="51">
        <f t="shared" ca="1" si="3"/>
        <v>8.920630278426156E-2</v>
      </c>
      <c r="E25" s="51">
        <f t="shared" si="6"/>
        <v>9.0976461881163262E-2</v>
      </c>
      <c r="F25" s="51">
        <f t="shared" si="4"/>
        <v>8.4277977126809844E-2</v>
      </c>
      <c r="G25" s="51">
        <v>1.3579287981134724E-2</v>
      </c>
      <c r="H25" s="506">
        <v>0.11749999999999999</v>
      </c>
      <c r="I25" s="506">
        <v>0.10844999999999999</v>
      </c>
      <c r="J25" s="50">
        <v>3.1495000000000002</v>
      </c>
      <c r="K25" s="50">
        <v>3.1345000000000001</v>
      </c>
      <c r="L25" s="70">
        <v>101.16505914079339</v>
      </c>
      <c r="M25" s="54">
        <f t="shared" si="2"/>
        <v>5.2419466082522348E-2</v>
      </c>
      <c r="N25" s="55">
        <f t="shared" si="5"/>
        <v>0.16381738714197236</v>
      </c>
    </row>
    <row r="26" spans="1:14" s="12" customFormat="1" ht="15.75" customHeight="1">
      <c r="A26" s="56">
        <v>39417</v>
      </c>
      <c r="B26" s="57" t="s">
        <v>35</v>
      </c>
      <c r="C26" s="58">
        <v>129.01613349740123</v>
      </c>
      <c r="D26" s="59">
        <f t="shared" ca="1" si="3"/>
        <v>9.0076508791649523E-2</v>
      </c>
      <c r="E26" s="59">
        <f t="shared" si="6"/>
        <v>9.0076508791649523E-2</v>
      </c>
      <c r="F26" s="59">
        <f t="shared" si="4"/>
        <v>9.2673486299768015E-2</v>
      </c>
      <c r="G26" s="59">
        <v>3.0732010557156686E-2</v>
      </c>
      <c r="H26" s="507">
        <v>0.1363</v>
      </c>
      <c r="I26" s="507">
        <v>0.13505</v>
      </c>
      <c r="J26" s="58">
        <v>3.1509999999999998</v>
      </c>
      <c r="K26" s="58">
        <v>3.1493500000000001</v>
      </c>
      <c r="L26" s="71">
        <v>109.01611521695274</v>
      </c>
      <c r="M26" s="60">
        <f t="shared" si="2"/>
        <v>7.7606400301045486E-2</v>
      </c>
      <c r="N26" s="63">
        <f t="shared" si="5"/>
        <v>0.22275828315291224</v>
      </c>
    </row>
    <row r="27" spans="1:14" ht="15.75" customHeight="1">
      <c r="A27" s="48">
        <v>39508</v>
      </c>
      <c r="B27" s="49" t="s">
        <v>36</v>
      </c>
      <c r="C27" s="50">
        <v>127.12864143580464</v>
      </c>
      <c r="D27" s="51">
        <f t="shared" ca="1" si="3"/>
        <v>6.912314576632328E-2</v>
      </c>
      <c r="E27" s="51">
        <f t="shared" si="6"/>
        <v>8.6365888061455509E-2</v>
      </c>
      <c r="F27" s="51">
        <f t="shared" si="4"/>
        <v>6.912314576632328E-2</v>
      </c>
      <c r="G27" s="51">
        <v>1.0078207610006995E-2</v>
      </c>
      <c r="H27" s="506">
        <v>8.3100000000000007E-2</v>
      </c>
      <c r="I27" s="506">
        <v>8.5300000000000015E-2</v>
      </c>
      <c r="J27" s="72">
        <v>3.1652999999999998</v>
      </c>
      <c r="K27" s="72">
        <v>3.1604999999999999</v>
      </c>
      <c r="L27" s="70">
        <v>115.78282757725806</v>
      </c>
      <c r="M27" s="54">
        <f t="shared" si="2"/>
        <v>6.207075299682896E-2</v>
      </c>
      <c r="N27" s="55">
        <f t="shared" si="5"/>
        <v>0.2587914401186675</v>
      </c>
    </row>
    <row r="28" spans="1:14" ht="15.75" customHeight="1">
      <c r="A28" s="48">
        <v>39600</v>
      </c>
      <c r="B28" s="49" t="s">
        <v>37</v>
      </c>
      <c r="C28" s="50">
        <v>146.64671556054526</v>
      </c>
      <c r="D28" s="51">
        <f t="shared" ca="1" si="3"/>
        <v>6.1254816410181823E-2</v>
      </c>
      <c r="E28" s="51">
        <f t="shared" si="6"/>
        <v>7.4222920284821248E-2</v>
      </c>
      <c r="F28" s="51">
        <f t="shared" si="4"/>
        <v>5.4526854747525055E-2</v>
      </c>
      <c r="G28" s="51">
        <v>5.0303641347393402E-3</v>
      </c>
      <c r="H28" s="506">
        <v>0.16250000000000001</v>
      </c>
      <c r="I28" s="506">
        <v>0.13</v>
      </c>
      <c r="J28" s="50">
        <v>3.0242</v>
      </c>
      <c r="K28" s="50">
        <v>3.0938499999999998</v>
      </c>
      <c r="L28" s="70">
        <v>121.57484506791974</v>
      </c>
      <c r="M28" s="54">
        <f t="shared" si="2"/>
        <v>5.0024840573157148E-2</v>
      </c>
      <c r="N28" s="55">
        <f t="shared" si="5"/>
        <v>0.26474233912499479</v>
      </c>
    </row>
    <row r="29" spans="1:14" ht="15.75" customHeight="1">
      <c r="A29" s="48">
        <v>39692</v>
      </c>
      <c r="B29" s="49" t="s">
        <v>38</v>
      </c>
      <c r="C29" s="50">
        <v>133.38851599304232</v>
      </c>
      <c r="D29" s="51">
        <f t="shared" ca="1" si="3"/>
        <v>6.0863146193151252E-2</v>
      </c>
      <c r="E29" s="51">
        <f t="shared" si="6"/>
        <v>6.8346971431176629E-2</v>
      </c>
      <c r="F29" s="51">
        <f t="shared" si="4"/>
        <v>6.0060161436698234E-2</v>
      </c>
      <c r="G29" s="51">
        <v>6.5907377944942613E-3</v>
      </c>
      <c r="H29" s="506">
        <v>0.12560000000000002</v>
      </c>
      <c r="I29" s="506">
        <v>0.12625</v>
      </c>
      <c r="J29" s="50">
        <v>3.1301999999999999</v>
      </c>
      <c r="K29" s="50">
        <v>3.0803500000000001</v>
      </c>
      <c r="L29" s="70">
        <v>127.20180877562022</v>
      </c>
      <c r="M29" s="54">
        <f t="shared" si="2"/>
        <v>4.6283947181317675E-2</v>
      </c>
      <c r="N29" s="55">
        <f t="shared" si="5"/>
        <v>0.25736899534246294</v>
      </c>
    </row>
    <row r="30" spans="1:14" s="12" customFormat="1" ht="15.75" customHeight="1">
      <c r="A30" s="56">
        <v>39783</v>
      </c>
      <c r="B30" s="57" t="s">
        <v>39</v>
      </c>
      <c r="C30" s="58">
        <v>126.46291597641893</v>
      </c>
      <c r="D30" s="59">
        <f t="shared" ca="1" si="3"/>
        <v>4.0572331023788877E-2</v>
      </c>
      <c r="E30" s="59">
        <f t="shared" si="6"/>
        <v>4.0572331023788877E-2</v>
      </c>
      <c r="F30" s="59">
        <f t="shared" si="4"/>
        <v>-1.978990884139098E-2</v>
      </c>
      <c r="G30" s="59">
        <v>-4.6095035733337619E-2</v>
      </c>
      <c r="H30" s="507">
        <v>0.19750000000000001</v>
      </c>
      <c r="I30" s="507">
        <v>0.21375</v>
      </c>
      <c r="J30" s="58">
        <v>3.4537</v>
      </c>
      <c r="K30" s="58">
        <v>3.41635</v>
      </c>
      <c r="L30" s="71">
        <v>131.14584455506528</v>
      </c>
      <c r="M30" s="60">
        <f t="shared" si="2"/>
        <v>3.1006129687999984E-2</v>
      </c>
      <c r="N30" s="63">
        <f t="shared" si="5"/>
        <v>0.2029950277908199</v>
      </c>
    </row>
    <row r="31" spans="1:14" ht="15.75" customHeight="1">
      <c r="A31" s="48">
        <v>39873</v>
      </c>
      <c r="B31" s="49" t="s">
        <v>40</v>
      </c>
      <c r="C31" s="50">
        <v>119.2609610994179</v>
      </c>
      <c r="D31" s="51">
        <f t="shared" ca="1" si="3"/>
        <v>-6.1887551440244382E-2</v>
      </c>
      <c r="E31" s="51">
        <f t="shared" si="6"/>
        <v>9.0573865961913747E-3</v>
      </c>
      <c r="F31" s="51">
        <f t="shared" si="4"/>
        <v>-6.1887551440244382E-2</v>
      </c>
      <c r="G31" s="51">
        <v>-3.5693624943093027E-2</v>
      </c>
      <c r="H31" s="506">
        <v>0.12380000000000001</v>
      </c>
      <c r="I31" s="506">
        <v>0.12720000000000001</v>
      </c>
      <c r="J31" s="50">
        <v>3.7134999999999998</v>
      </c>
      <c r="K31" s="50">
        <v>3.6004999999999998</v>
      </c>
      <c r="L31" s="70">
        <v>137.4048117499793</v>
      </c>
      <c r="M31" s="54">
        <f t="shared" si="2"/>
        <v>4.7725242199999851E-2</v>
      </c>
      <c r="N31" s="55">
        <f t="shared" si="5"/>
        <v>0.18674603674101498</v>
      </c>
    </row>
    <row r="32" spans="1:14" ht="15.75" customHeight="1">
      <c r="A32" s="48">
        <v>39965</v>
      </c>
      <c r="B32" s="49" t="s">
        <v>41</v>
      </c>
      <c r="C32" s="50">
        <v>130.11296246690171</v>
      </c>
      <c r="D32" s="51">
        <f t="shared" ca="1" si="3"/>
        <v>-8.9129400460815078E-2</v>
      </c>
      <c r="E32" s="51">
        <f t="shared" si="6"/>
        <v>-3.6693885131968917E-2</v>
      </c>
      <c r="F32" s="51">
        <f t="shared" si="4"/>
        <v>-0.11274547152620917</v>
      </c>
      <c r="G32" s="51">
        <v>-2.3882912723227068E-2</v>
      </c>
      <c r="H32" s="506">
        <v>0.12939999999999999</v>
      </c>
      <c r="I32" s="506">
        <v>0.12844999999999998</v>
      </c>
      <c r="J32" s="50">
        <v>3.7951999999999999</v>
      </c>
      <c r="K32" s="50">
        <v>3.7575000000000003</v>
      </c>
      <c r="L32" s="70">
        <v>140.78864237698332</v>
      </c>
      <c r="M32" s="54">
        <f t="shared" si="2"/>
        <v>2.4626725832288976E-2</v>
      </c>
      <c r="N32" s="55">
        <f t="shared" si="5"/>
        <v>0.1580408948769747</v>
      </c>
    </row>
    <row r="33" spans="1:14" ht="15.75" customHeight="1">
      <c r="A33" s="48">
        <v>40057</v>
      </c>
      <c r="B33" s="49" t="s">
        <v>42</v>
      </c>
      <c r="C33" s="50">
        <v>125.85049090289594</v>
      </c>
      <c r="D33" s="51">
        <f t="shared" ca="1" si="3"/>
        <v>-7.8443743757709905E-2</v>
      </c>
      <c r="E33" s="51">
        <f t="shared" si="6"/>
        <v>-6.4330403267299996E-2</v>
      </c>
      <c r="F33" s="51">
        <f t="shared" si="4"/>
        <v>-5.6511799640529548E-2</v>
      </c>
      <c r="G33" s="51">
        <v>3.9378455735314954E-2</v>
      </c>
      <c r="H33" s="506">
        <v>0.12189999999999999</v>
      </c>
      <c r="I33" s="506">
        <v>0.12689999999999999</v>
      </c>
      <c r="J33" s="50">
        <v>3.8426999999999998</v>
      </c>
      <c r="K33" s="50">
        <v>3.8365999999999998</v>
      </c>
      <c r="L33" s="70">
        <v>144.89750022035693</v>
      </c>
      <c r="M33" s="54">
        <f t="shared" si="2"/>
        <v>2.9184583173772705E-2</v>
      </c>
      <c r="N33" s="55">
        <f t="shared" si="5"/>
        <v>0.1391150928989644</v>
      </c>
    </row>
    <row r="34" spans="1:14" s="12" customFormat="1" ht="15.75" customHeight="1">
      <c r="A34" s="56">
        <v>40148</v>
      </c>
      <c r="B34" s="57" t="s">
        <v>43</v>
      </c>
      <c r="C34" s="58">
        <v>126.81953915618149</v>
      </c>
      <c r="D34" s="59">
        <f t="shared" ca="1" si="3"/>
        <v>-5.9185250803511447E-2</v>
      </c>
      <c r="E34" s="59">
        <f t="shared" si="6"/>
        <v>-5.9185250803511447E-2</v>
      </c>
      <c r="F34" s="59">
        <f t="shared" si="4"/>
        <v>2.8199822612746672E-3</v>
      </c>
      <c r="G34" s="59">
        <v>1.9993678153879202E-2</v>
      </c>
      <c r="H34" s="507">
        <v>0.1</v>
      </c>
      <c r="I34" s="507">
        <v>0.10690000000000001</v>
      </c>
      <c r="J34" s="58">
        <v>3.7967</v>
      </c>
      <c r="K34" s="58">
        <v>3.8078500000000002</v>
      </c>
      <c r="L34" s="71">
        <v>150.64438309706964</v>
      </c>
      <c r="M34" s="60">
        <f t="shared" si="2"/>
        <v>3.9661711678758982E-2</v>
      </c>
      <c r="N34" s="63">
        <f t="shared" si="5"/>
        <v>0.1486782795761199</v>
      </c>
    </row>
    <row r="35" spans="1:14" ht="15.75" customHeight="1">
      <c r="A35" s="48">
        <v>40238</v>
      </c>
      <c r="B35" s="49" t="s">
        <v>44</v>
      </c>
      <c r="C35" s="50">
        <v>126.07466074724397</v>
      </c>
      <c r="D35" s="51">
        <f t="shared" ca="1" si="3"/>
        <v>5.7132691075213238E-2</v>
      </c>
      <c r="E35" s="51">
        <f t="shared" si="6"/>
        <v>-3.2146766606214183E-2</v>
      </c>
      <c r="F35" s="51">
        <f t="shared" si="4"/>
        <v>5.7132691075213238E-2</v>
      </c>
      <c r="G35" s="51">
        <v>3.1202351655502891E-2</v>
      </c>
      <c r="H35" s="506">
        <v>9.3800000000000008E-2</v>
      </c>
      <c r="I35" s="506">
        <v>9.5650000000000013E-2</v>
      </c>
      <c r="J35" s="50">
        <v>3.8763000000000001</v>
      </c>
      <c r="K35" s="50">
        <v>3.84965</v>
      </c>
      <c r="L35" s="70">
        <v>160.4667469779709</v>
      </c>
      <c r="M35" s="54">
        <f t="shared" si="2"/>
        <v>6.5202324036018666E-2</v>
      </c>
      <c r="N35" s="55">
        <f t="shared" si="5"/>
        <v>0.16783935681928597</v>
      </c>
    </row>
    <row r="36" spans="1:14" ht="15.75" customHeight="1">
      <c r="A36" s="48">
        <v>40330</v>
      </c>
      <c r="B36" s="49" t="s">
        <v>45</v>
      </c>
      <c r="C36" s="50">
        <v>151.24877167717017</v>
      </c>
      <c r="D36" s="51">
        <f t="shared" ca="1" si="3"/>
        <v>0.1120787148005935</v>
      </c>
      <c r="E36" s="51">
        <f t="shared" si="6"/>
        <v>4.0783725165962403E-2</v>
      </c>
      <c r="F36" s="51">
        <f t="shared" si="4"/>
        <v>0.16244199509057378</v>
      </c>
      <c r="G36" s="51">
        <v>4.4229667887723201E-2</v>
      </c>
      <c r="H36" s="506">
        <v>0.10310000000000001</v>
      </c>
      <c r="I36" s="506">
        <v>9.7800000000000012E-2</v>
      </c>
      <c r="J36" s="50">
        <v>3.9318</v>
      </c>
      <c r="K36" s="50">
        <v>3.9089999999999998</v>
      </c>
      <c r="L36" s="70">
        <v>169.28826138114366</v>
      </c>
      <c r="M36" s="54">
        <f t="shared" si="2"/>
        <v>5.4974096311579013E-2</v>
      </c>
      <c r="N36" s="55">
        <f t="shared" si="5"/>
        <v>0.20242839566453252</v>
      </c>
    </row>
    <row r="37" spans="1:14" ht="15.75" customHeight="1">
      <c r="A37" s="48">
        <v>40422</v>
      </c>
      <c r="B37" s="49" t="s">
        <v>46</v>
      </c>
      <c r="C37" s="50">
        <v>137.81603134583511</v>
      </c>
      <c r="D37" s="51">
        <f t="shared" ca="1" si="3"/>
        <v>0.10637647168427633</v>
      </c>
      <c r="E37" s="51">
        <f t="shared" si="6"/>
        <v>8.0272452654971405E-2</v>
      </c>
      <c r="F37" s="51">
        <f t="shared" si="4"/>
        <v>9.5077423672280892E-2</v>
      </c>
      <c r="G37" s="51">
        <v>4.1937195520675985E-3</v>
      </c>
      <c r="H37" s="506">
        <v>0.10439999999999999</v>
      </c>
      <c r="I37" s="506">
        <v>0.10439999999999999</v>
      </c>
      <c r="J37" s="50">
        <v>3.9607000000000001</v>
      </c>
      <c r="K37" s="50">
        <v>3.9500999999999999</v>
      </c>
      <c r="L37" s="70">
        <v>179.07077130244096</v>
      </c>
      <c r="M37" s="54">
        <f t="shared" si="2"/>
        <v>5.7786108980542261E-2</v>
      </c>
      <c r="N37" s="55">
        <f t="shared" si="5"/>
        <v>0.23584444886981526</v>
      </c>
    </row>
    <row r="38" spans="1:14" s="12" customFormat="1" ht="15.75" customHeight="1">
      <c r="A38" s="56">
        <v>40513</v>
      </c>
      <c r="B38" s="57" t="s">
        <v>47</v>
      </c>
      <c r="C38" s="58">
        <v>137.73843910112058</v>
      </c>
      <c r="D38" s="59">
        <f t="shared" ca="1" si="3"/>
        <v>0.1012539816063649</v>
      </c>
      <c r="E38" s="59">
        <f t="shared" si="6"/>
        <v>0.1012539816063649</v>
      </c>
      <c r="F38" s="59">
        <f t="shared" si="4"/>
        <v>8.6097931104229808E-2</v>
      </c>
      <c r="G38" s="59">
        <v>1.2199799123633115E-2</v>
      </c>
      <c r="H38" s="507">
        <v>0.1125</v>
      </c>
      <c r="I38" s="507">
        <v>0.11065000000000001</v>
      </c>
      <c r="J38" s="58">
        <v>3.9758</v>
      </c>
      <c r="K38" s="58">
        <v>3.9664000000000001</v>
      </c>
      <c r="L38" s="71">
        <v>190.36139922995821</v>
      </c>
      <c r="M38" s="60">
        <f t="shared" si="2"/>
        <v>6.3051205092806484E-2</v>
      </c>
      <c r="N38" s="63">
        <f t="shared" si="5"/>
        <v>0.26364750756950839</v>
      </c>
    </row>
    <row r="39" spans="1:14" ht="15.75" customHeight="1">
      <c r="A39" s="48">
        <v>40603</v>
      </c>
      <c r="B39" s="49" t="s">
        <v>48</v>
      </c>
      <c r="C39" s="73">
        <v>136.52954855206565</v>
      </c>
      <c r="D39" s="51">
        <f t="shared" ca="1" si="3"/>
        <v>8.2926162504468381E-2</v>
      </c>
      <c r="E39" s="51">
        <f t="shared" si="6"/>
        <v>0.10705378420184397</v>
      </c>
      <c r="F39" s="51">
        <f t="shared" si="4"/>
        <v>8.2926162504468381E-2</v>
      </c>
      <c r="G39" s="51">
        <v>2.4185907118612349E-2</v>
      </c>
      <c r="H39" s="506">
        <v>0.11130000000000001</v>
      </c>
      <c r="I39" s="506">
        <v>0.11130000000000001</v>
      </c>
      <c r="J39" s="73">
        <v>4.0519999999999996</v>
      </c>
      <c r="K39" s="73">
        <v>4.0263999999999998</v>
      </c>
      <c r="L39" s="53">
        <v>201.59593425877628</v>
      </c>
      <c r="M39" s="54">
        <f t="shared" si="2"/>
        <v>5.9016875660000023E-2</v>
      </c>
      <c r="N39" s="51">
        <f t="shared" si="5"/>
        <v>0.25630972182948075</v>
      </c>
    </row>
    <row r="40" spans="1:14" ht="15.75" customHeight="1">
      <c r="A40" s="48">
        <v>40695</v>
      </c>
      <c r="B40" s="49" t="s">
        <v>49</v>
      </c>
      <c r="C40" s="73">
        <v>157.96927454429678</v>
      </c>
      <c r="D40" s="51">
        <f t="shared" ca="1" si="3"/>
        <v>6.1932706233287949E-2</v>
      </c>
      <c r="E40" s="51">
        <f t="shared" si="6"/>
        <v>7.5585519247936439E-2</v>
      </c>
      <c r="F40" s="51">
        <f t="shared" si="4"/>
        <v>4.4433437657735553E-2</v>
      </c>
      <c r="G40" s="51">
        <v>1.2091932799668914E-2</v>
      </c>
      <c r="H40" s="506">
        <v>0.1144</v>
      </c>
      <c r="I40" s="506">
        <v>0.11125</v>
      </c>
      <c r="J40" s="73">
        <v>4.1109999999999998</v>
      </c>
      <c r="K40" s="73">
        <v>4.0957499999999998</v>
      </c>
      <c r="L40" s="53">
        <v>212.0716543391421</v>
      </c>
      <c r="M40" s="54">
        <f t="shared" si="2"/>
        <v>5.1963945199999806E-2</v>
      </c>
      <c r="N40" s="51">
        <f t="shared" si="5"/>
        <v>0.25272510101379009</v>
      </c>
    </row>
    <row r="41" spans="1:14" ht="15.75" customHeight="1">
      <c r="A41" s="48">
        <v>40787</v>
      </c>
      <c r="B41" s="49" t="s">
        <v>50</v>
      </c>
      <c r="C41" s="73">
        <v>146.64916682881918</v>
      </c>
      <c r="D41" s="51">
        <f t="shared" ca="1" si="3"/>
        <v>6.2650093341466206E-2</v>
      </c>
      <c r="E41" s="51">
        <f t="shared" si="6"/>
        <v>6.8136936374289192E-2</v>
      </c>
      <c r="F41" s="51">
        <f t="shared" si="4"/>
        <v>6.4093671808167274E-2</v>
      </c>
      <c r="G41" s="51">
        <v>7.8088865490244519E-3</v>
      </c>
      <c r="H41" s="506">
        <v>0.14000000000000001</v>
      </c>
      <c r="I41" s="506">
        <v>0.13</v>
      </c>
      <c r="J41" s="73">
        <v>4.2045000000000003</v>
      </c>
      <c r="K41" s="73">
        <v>4.1737500000000001</v>
      </c>
      <c r="L41" s="53">
        <v>223.68645314372569</v>
      </c>
      <c r="M41" s="54">
        <f t="shared" si="2"/>
        <v>5.4768275565999724E-2</v>
      </c>
      <c r="N41" s="51">
        <f t="shared" si="5"/>
        <v>0.24915111224897357</v>
      </c>
    </row>
    <row r="42" spans="1:14" s="12" customFormat="1" ht="15.75" customHeight="1">
      <c r="A42" s="56">
        <v>40878</v>
      </c>
      <c r="B42" s="57" t="s">
        <v>51</v>
      </c>
      <c r="C42" s="74">
        <v>144.92443513523585</v>
      </c>
      <c r="D42" s="59">
        <f t="shared" ca="1" si="3"/>
        <v>6.0039516892702816E-2</v>
      </c>
      <c r="E42" s="59">
        <f t="shared" si="6"/>
        <v>6.0039516892702816E-2</v>
      </c>
      <c r="F42" s="59">
        <f t="shared" si="4"/>
        <v>5.2171318921653276E-2</v>
      </c>
      <c r="G42" s="59">
        <v>-1.1265988962718687E-3</v>
      </c>
      <c r="H42" s="507">
        <v>0.17190000000000003</v>
      </c>
      <c r="I42" s="507">
        <v>0.18625</v>
      </c>
      <c r="J42" s="58">
        <v>4.3032000000000004</v>
      </c>
      <c r="K42" s="58">
        <v>4.2693500000000002</v>
      </c>
      <c r="L42" s="71">
        <v>233.78283439431166</v>
      </c>
      <c r="M42" s="63">
        <f t="shared" si="2"/>
        <v>4.5136310709431804E-2</v>
      </c>
      <c r="N42" s="59">
        <f t="shared" si="5"/>
        <v>0.22809999999999997</v>
      </c>
    </row>
    <row r="43" spans="1:14" ht="15.75" customHeight="1">
      <c r="A43" s="48">
        <v>40969</v>
      </c>
      <c r="B43" s="49" t="s">
        <v>52</v>
      </c>
      <c r="C43" s="73">
        <v>138.66520782643704</v>
      </c>
      <c r="D43" s="51">
        <f t="shared" ca="1" si="3"/>
        <v>1.5642469319064434E-2</v>
      </c>
      <c r="E43" s="51">
        <f t="shared" si="6"/>
        <v>4.415736855782626E-2</v>
      </c>
      <c r="F43" s="51">
        <f t="shared" si="4"/>
        <v>1.5642469319064434E-2</v>
      </c>
      <c r="G43" s="51">
        <v>-9.1533120871020168E-3</v>
      </c>
      <c r="H43" s="506">
        <v>0.1225</v>
      </c>
      <c r="I43" s="506">
        <v>0.13655</v>
      </c>
      <c r="J43" s="73">
        <v>4.3784999999999998</v>
      </c>
      <c r="K43" s="73">
        <v>4.3573500000000003</v>
      </c>
      <c r="L43" s="53">
        <v>248.68295079552226</v>
      </c>
      <c r="M43" s="54">
        <f t="shared" si="2"/>
        <v>6.3734860772879598E-2</v>
      </c>
      <c r="N43" s="51">
        <f t="shared" si="5"/>
        <v>0.23357126079885759</v>
      </c>
    </row>
    <row r="44" spans="1:14">
      <c r="A44" s="48">
        <v>41061</v>
      </c>
      <c r="B44" s="49" t="s">
        <v>53</v>
      </c>
      <c r="C44" s="73">
        <v>150.65252125980336</v>
      </c>
      <c r="D44" s="51">
        <f t="shared" ca="1" si="3"/>
        <v>-1.7592919236987026E-2</v>
      </c>
      <c r="E44" s="51">
        <f t="shared" si="6"/>
        <v>1.9012323285794164E-2</v>
      </c>
      <c r="F44" s="51">
        <f t="shared" si="4"/>
        <v>-4.6317572234223947E-2</v>
      </c>
      <c r="G44" s="51">
        <v>-3.520720063011662E-2</v>
      </c>
      <c r="H44" s="506">
        <v>0.1363</v>
      </c>
      <c r="I44" s="506">
        <v>0.12690000000000001</v>
      </c>
      <c r="J44" s="73">
        <v>4.5252999999999997</v>
      </c>
      <c r="K44" s="73">
        <v>4.4700499999999996</v>
      </c>
      <c r="L44" s="53">
        <v>262.61073552878884</v>
      </c>
      <c r="M44" s="54">
        <f t="shared" si="2"/>
        <v>5.6006190568000047E-2</v>
      </c>
      <c r="N44" s="51">
        <f t="shared" si="5"/>
        <v>0.23831134503635898</v>
      </c>
    </row>
    <row r="45" spans="1:14">
      <c r="A45" s="48">
        <v>41153</v>
      </c>
      <c r="B45" s="49" t="s">
        <v>54</v>
      </c>
      <c r="C45" s="73">
        <v>145.00919770838695</v>
      </c>
      <c r="D45" s="51">
        <f t="shared" ca="1" si="3"/>
        <v>-1.5462074601566345E-2</v>
      </c>
      <c r="E45" s="51">
        <f t="shared" si="6"/>
        <v>6.3040500737754357E-4</v>
      </c>
      <c r="F45" s="51">
        <f t="shared" si="4"/>
        <v>-1.1182941955248382E-2</v>
      </c>
      <c r="G45" s="51">
        <v>3.1701081232068828E-2</v>
      </c>
      <c r="H45" s="506">
        <v>0.14880000000000002</v>
      </c>
      <c r="I45" s="506">
        <v>0.14190000000000003</v>
      </c>
      <c r="J45" s="73">
        <v>4.6942000000000004</v>
      </c>
      <c r="K45" s="73">
        <v>4.6387499999999999</v>
      </c>
      <c r="L45" s="53">
        <v>277.86147452211037</v>
      </c>
      <c r="M45" s="54">
        <f t="shared" si="2"/>
        <v>5.8073554999999777E-2</v>
      </c>
      <c r="N45" s="51">
        <f t="shared" si="5"/>
        <v>0.24219178505001149</v>
      </c>
    </row>
    <row r="46" spans="1:14" s="12" customFormat="1" ht="15.75" customHeight="1">
      <c r="A46" s="56">
        <v>41244</v>
      </c>
      <c r="B46" s="57" t="s">
        <v>55</v>
      </c>
      <c r="C46" s="74">
        <v>145.72993096652274</v>
      </c>
      <c r="D46" s="59">
        <f t="shared" ca="1" si="3"/>
        <v>-1.0264204630762497E-2</v>
      </c>
      <c r="E46" s="59">
        <f t="shared" si="6"/>
        <v>-1.0264204630762497E-2</v>
      </c>
      <c r="F46" s="59">
        <f t="shared" si="4"/>
        <v>5.5580401644157451E-3</v>
      </c>
      <c r="G46" s="59">
        <v>1.6069322852330759E-2</v>
      </c>
      <c r="H46" s="507">
        <v>0.15439999999999998</v>
      </c>
      <c r="I46" s="507">
        <v>0.15160000000000001</v>
      </c>
      <c r="J46" s="58">
        <v>4.9169999999999998</v>
      </c>
      <c r="K46" s="58">
        <v>4.8412500000000005</v>
      </c>
      <c r="L46" s="71">
        <v>293.71105424876839</v>
      </c>
      <c r="M46" s="63">
        <f t="shared" si="2"/>
        <v>5.704129999999985E-2</v>
      </c>
      <c r="N46" s="59">
        <f t="shared" si="5"/>
        <v>0.25634140337856604</v>
      </c>
    </row>
    <row r="47" spans="1:14" ht="15.75" customHeight="1">
      <c r="A47" s="48">
        <v>41334</v>
      </c>
      <c r="B47" s="49" t="s">
        <v>56</v>
      </c>
      <c r="C47" s="73">
        <v>139.57211315245456</v>
      </c>
      <c r="D47" s="51">
        <f t="shared" ca="1" si="3"/>
        <v>6.5402514461498917E-3</v>
      </c>
      <c r="E47" s="51">
        <f t="shared" si="6"/>
        <v>-1.2315915813727485E-2</v>
      </c>
      <c r="F47" s="51">
        <f t="shared" si="4"/>
        <v>6.5402514461498917E-3</v>
      </c>
      <c r="G47" s="51">
        <v>-5.6862871967156003E-4</v>
      </c>
      <c r="H47" s="506">
        <v>0.14880000000000002</v>
      </c>
      <c r="I47" s="506">
        <v>0.14910000000000001</v>
      </c>
      <c r="J47" s="73">
        <v>5.1223000000000001</v>
      </c>
      <c r="K47" s="73">
        <v>5.04955</v>
      </c>
      <c r="L47" s="53">
        <v>308.32811207480063</v>
      </c>
      <c r="M47" s="54">
        <f t="shared" si="2"/>
        <v>4.9766794999999586E-2</v>
      </c>
      <c r="N47" s="51">
        <f t="shared" si="5"/>
        <v>0.23984419152369307</v>
      </c>
    </row>
    <row r="48" spans="1:14" ht="15.75" customHeight="1">
      <c r="A48" s="48">
        <v>41426</v>
      </c>
      <c r="B48" s="49" t="s">
        <v>57</v>
      </c>
      <c r="C48" s="73">
        <v>160.06231313144895</v>
      </c>
      <c r="D48" s="51">
        <f t="shared" ca="1" si="3"/>
        <v>3.5658710685468664E-2</v>
      </c>
      <c r="E48" s="51">
        <f t="shared" si="6"/>
        <v>1.6323576203785217E-2</v>
      </c>
      <c r="F48" s="51">
        <f t="shared" si="4"/>
        <v>6.2460234936381864E-2</v>
      </c>
      <c r="G48" s="51">
        <v>6.396602661366213E-3</v>
      </c>
      <c r="H48" s="506">
        <v>0.17129999999999998</v>
      </c>
      <c r="I48" s="506">
        <v>0.16219999999999998</v>
      </c>
      <c r="J48" s="73">
        <v>5.3852000000000002</v>
      </c>
      <c r="K48" s="73">
        <v>5.2846000000000002</v>
      </c>
      <c r="L48" s="53">
        <v>325.27712422523081</v>
      </c>
      <c r="M48" s="54">
        <f t="shared" si="2"/>
        <v>5.4970699999999706E-2</v>
      </c>
      <c r="N48" s="51">
        <f t="shared" si="5"/>
        <v>0.23862843447834647</v>
      </c>
    </row>
    <row r="49" spans="1:14" ht="15.75" customHeight="1">
      <c r="A49" s="48">
        <v>41518</v>
      </c>
      <c r="B49" s="49" t="s">
        <v>58</v>
      </c>
      <c r="C49" s="73">
        <v>148.71909833896416</v>
      </c>
      <c r="D49" s="51">
        <f t="shared" ca="1" si="3"/>
        <v>3.2295022396510831E-2</v>
      </c>
      <c r="E49" s="51">
        <f t="shared" si="6"/>
        <v>2.5605625872180626E-2</v>
      </c>
      <c r="F49" s="51">
        <f t="shared" si="4"/>
        <v>2.5583898740256572E-2</v>
      </c>
      <c r="G49" s="51">
        <v>6.6135118497279155E-3</v>
      </c>
      <c r="H49" s="506">
        <v>0.17190000000000003</v>
      </c>
      <c r="I49" s="506">
        <v>0.1744</v>
      </c>
      <c r="J49" s="73">
        <v>5.7915000000000001</v>
      </c>
      <c r="K49" s="73">
        <v>5.649</v>
      </c>
      <c r="L49" s="53">
        <v>347.25495763836005</v>
      </c>
      <c r="M49" s="54">
        <f t="shared" si="2"/>
        <v>6.7566489544807817E-2</v>
      </c>
      <c r="N49" s="51">
        <f t="shared" si="5"/>
        <v>0.24974129010003443</v>
      </c>
    </row>
    <row r="50" spans="1:14" s="12" customFormat="1" ht="15.75" customHeight="1">
      <c r="A50" s="56">
        <v>41609</v>
      </c>
      <c r="B50" s="57" t="s">
        <v>59</v>
      </c>
      <c r="C50" s="74">
        <v>145.6555787171238</v>
      </c>
      <c r="D50" s="59">
        <f t="shared" ca="1" si="3"/>
        <v>2.405323787170266E-2</v>
      </c>
      <c r="E50" s="59">
        <f t="shared" si="6"/>
        <v>2.405323787170266E-2</v>
      </c>
      <c r="F50" s="59">
        <f t="shared" si="4"/>
        <v>-5.1020575461624418E-4</v>
      </c>
      <c r="G50" s="59">
        <v>-8.7612193080262024E-3</v>
      </c>
      <c r="H50" s="507">
        <v>0.21629999999999999</v>
      </c>
      <c r="I50" s="507">
        <v>0.2041</v>
      </c>
      <c r="J50" s="58">
        <v>6.5179999999999998</v>
      </c>
      <c r="K50" s="58">
        <v>6.2143999999999995</v>
      </c>
      <c r="L50" s="71">
        <v>371.83896204942869</v>
      </c>
      <c r="M50" s="63">
        <f t="shared" si="2"/>
        <v>7.0795258268626426E-2</v>
      </c>
      <c r="N50" s="59">
        <f t="shared" si="5"/>
        <v>0.26600261267145653</v>
      </c>
    </row>
    <row r="51" spans="1:14" ht="15.75" customHeight="1">
      <c r="A51" s="48">
        <v>41699</v>
      </c>
      <c r="B51" s="49" t="s">
        <v>60</v>
      </c>
      <c r="C51" s="73">
        <v>138.33127745042552</v>
      </c>
      <c r="D51" s="51">
        <f t="shared" ref="D51:D82" ca="1" si="7">AVERAGE(OFFSET($C$1,MATCH(EDATE(A51,0),$A$1:$A$304,0)-1,,IF(MONTH($A51)=3,-1,IF(MONTH($A51)=6,-2,IF(MONTH($A51)=9,-3,-4)))))/AVERAGE(OFFSET($C$1,MATCH(EDATE(A51,-12),$A$1:$A$304,0)-1,,IF(MONTH($A51)=3,-1,IF(MONTH($A51)=6,-2,IF(MONTH($A51)=9,-3,-4)))))-1</f>
        <v>-8.8902838396784922E-3</v>
      </c>
      <c r="E51" s="51">
        <f t="shared" si="6"/>
        <v>2.0318831054224828E-2</v>
      </c>
      <c r="F51" s="51">
        <f t="shared" si="4"/>
        <v>-8.8902838396784922E-3</v>
      </c>
      <c r="G51" s="51">
        <v>-1.5035835098573647E-2</v>
      </c>
      <c r="H51" s="506">
        <v>0.26379999999999998</v>
      </c>
      <c r="I51" s="506">
        <v>0.25879999999999997</v>
      </c>
      <c r="J51" s="73">
        <v>8.0098000000000003</v>
      </c>
      <c r="K51" s="73">
        <v>8.0139999999999993</v>
      </c>
      <c r="L51" s="53">
        <v>421.42809907284988</v>
      </c>
      <c r="M51" s="54">
        <f t="shared" si="2"/>
        <v>0.13336186382972226</v>
      </c>
      <c r="N51" s="51">
        <f t="shared" si="5"/>
        <v>0.36681698025190479</v>
      </c>
    </row>
    <row r="52" spans="1:14" ht="15.75" customHeight="1">
      <c r="A52" s="48">
        <v>41791</v>
      </c>
      <c r="B52" s="49" t="s">
        <v>61</v>
      </c>
      <c r="C52" s="73">
        <v>156.78273446464411</v>
      </c>
      <c r="D52" s="51">
        <f t="shared" ca="1" si="7"/>
        <v>-1.5086431906027986E-2</v>
      </c>
      <c r="E52" s="51">
        <f t="shared" si="6"/>
        <v>-1.4988238890837335E-3</v>
      </c>
      <c r="F52" s="51">
        <f t="shared" si="4"/>
        <v>-2.048938693089819E-2</v>
      </c>
      <c r="G52" s="51">
        <v>-7.7652664266703031E-3</v>
      </c>
      <c r="H52" s="506">
        <v>0.2281</v>
      </c>
      <c r="I52" s="506">
        <v>0.24309999999999998</v>
      </c>
      <c r="J52" s="73">
        <v>8.1326999999999998</v>
      </c>
      <c r="K52" s="73">
        <v>8.0670999999999999</v>
      </c>
      <c r="L52" s="53">
        <v>455.89625688381847</v>
      </c>
      <c r="M52" s="54">
        <f t="shared" si="2"/>
        <v>8.1788940715626701E-2</v>
      </c>
      <c r="N52" s="51">
        <f t="shared" si="5"/>
        <v>0.4015626151691607</v>
      </c>
    </row>
    <row r="53" spans="1:14" ht="15.75" customHeight="1">
      <c r="A53" s="48">
        <v>41883</v>
      </c>
      <c r="B53" s="49" t="s">
        <v>62</v>
      </c>
      <c r="C53" s="73">
        <v>142.41561696656723</v>
      </c>
      <c r="D53" s="51">
        <f t="shared" ca="1" si="7"/>
        <v>-2.4141431140382474E-2</v>
      </c>
      <c r="E53" s="51">
        <f t="shared" si="6"/>
        <v>-1.8344641460882993E-2</v>
      </c>
      <c r="F53" s="51">
        <f t="shared" si="4"/>
        <v>-4.2385150547577188E-2</v>
      </c>
      <c r="G53" s="51">
        <v>-7.9748171877932483E-3</v>
      </c>
      <c r="H53" s="506">
        <v>0.19879999999999998</v>
      </c>
      <c r="I53" s="506">
        <v>0.20629999999999998</v>
      </c>
      <c r="J53" s="73">
        <v>8.4642999999999997</v>
      </c>
      <c r="K53" s="73">
        <v>8.3372500000000009</v>
      </c>
      <c r="L53" s="53">
        <v>487.07228290884245</v>
      </c>
      <c r="M53" s="54">
        <f t="shared" si="2"/>
        <v>6.838403596055187E-2</v>
      </c>
      <c r="N53" s="51">
        <f t="shared" si="5"/>
        <v>0.40263593706872758</v>
      </c>
    </row>
    <row r="54" spans="1:14" s="12" customFormat="1" ht="15.75" customHeight="1">
      <c r="A54" s="56">
        <v>41974</v>
      </c>
      <c r="B54" s="57" t="s">
        <v>63</v>
      </c>
      <c r="C54" s="74">
        <v>141.55431068833457</v>
      </c>
      <c r="D54" s="59">
        <f t="shared" ca="1" si="7"/>
        <v>-2.5126153262801765E-2</v>
      </c>
      <c r="E54" s="59">
        <f t="shared" si="6"/>
        <v>-2.5126153262801765E-2</v>
      </c>
      <c r="F54" s="59">
        <f t="shared" si="4"/>
        <v>-2.815730138805228E-2</v>
      </c>
      <c r="G54" s="59">
        <v>5.0423643369279514E-3</v>
      </c>
      <c r="H54" s="507">
        <v>0.20379999999999998</v>
      </c>
      <c r="I54" s="507">
        <v>0.20219999999999999</v>
      </c>
      <c r="J54" s="58">
        <v>8.5519999999999996</v>
      </c>
      <c r="K54" s="58">
        <v>8.5273500000000002</v>
      </c>
      <c r="L54" s="71">
        <v>513.27493510292607</v>
      </c>
      <c r="M54" s="63">
        <f t="shared" si="2"/>
        <v>5.379622925287153E-2</v>
      </c>
      <c r="N54" s="59">
        <f t="shared" si="5"/>
        <v>0.38036888946214376</v>
      </c>
    </row>
    <row r="55" spans="1:14" ht="15.75" customHeight="1">
      <c r="A55" s="48">
        <v>42064</v>
      </c>
      <c r="B55" s="49" t="s">
        <v>64</v>
      </c>
      <c r="C55" s="73">
        <v>138.67836300315088</v>
      </c>
      <c r="D55" s="51">
        <f t="shared" ca="1" si="7"/>
        <v>2.5090894779724593E-3</v>
      </c>
      <c r="E55" s="51">
        <f t="shared" si="6"/>
        <v>-2.2499926604390152E-2</v>
      </c>
      <c r="F55" s="51">
        <f t="shared" si="4"/>
        <v>2.5090894779724593E-3</v>
      </c>
      <c r="G55" s="51">
        <v>1.4200974553203682E-2</v>
      </c>
      <c r="H55" s="506">
        <v>0.21879999999999999</v>
      </c>
      <c r="I55" s="506">
        <v>0.2122</v>
      </c>
      <c r="J55" s="73">
        <v>8.8196999999999992</v>
      </c>
      <c r="K55" s="73">
        <v>8.7295999999999996</v>
      </c>
      <c r="L55" s="53">
        <v>539.56221012125741</v>
      </c>
      <c r="M55" s="54">
        <f t="shared" si="2"/>
        <v>5.1214803647211093E-2</v>
      </c>
      <c r="N55" s="51">
        <f t="shared" si="5"/>
        <v>0.28031854379977261</v>
      </c>
    </row>
    <row r="56" spans="1:14" ht="15.75" customHeight="1">
      <c r="A56" s="48">
        <v>42156</v>
      </c>
      <c r="B56" s="49" t="s">
        <v>65</v>
      </c>
      <c r="C56" s="73">
        <v>163.10269671209034</v>
      </c>
      <c r="D56" s="51">
        <f t="shared" ca="1" si="7"/>
        <v>2.2591430874147278E-2</v>
      </c>
      <c r="E56" s="51">
        <f t="shared" si="6"/>
        <v>-6.34058239105173E-3</v>
      </c>
      <c r="F56" s="51">
        <f t="shared" si="4"/>
        <v>4.0310320323386328E-2</v>
      </c>
      <c r="G56" s="51">
        <v>2.5551314492350929E-2</v>
      </c>
      <c r="H56" s="506">
        <v>0.20800000000000002</v>
      </c>
      <c r="I56" s="506">
        <v>0.20679999999999998</v>
      </c>
      <c r="J56" s="73">
        <v>9.0864999999999991</v>
      </c>
      <c r="K56" s="73">
        <v>8.9955999999999996</v>
      </c>
      <c r="L56" s="53">
        <v>572.27387617985073</v>
      </c>
      <c r="M56" s="54">
        <f t="shared" si="2"/>
        <v>6.0626310451285859E-2</v>
      </c>
      <c r="N56" s="51">
        <f t="shared" si="5"/>
        <v>0.2552721535629765</v>
      </c>
    </row>
    <row r="57" spans="1:14" ht="15.75" customHeight="1">
      <c r="A57" s="48">
        <v>42248</v>
      </c>
      <c r="B57" s="49" t="s">
        <v>66</v>
      </c>
      <c r="C57" s="73">
        <v>148.06406242217557</v>
      </c>
      <c r="D57" s="51">
        <f t="shared" ca="1" si="7"/>
        <v>2.8147792612946754E-2</v>
      </c>
      <c r="E57" s="51">
        <f t="shared" si="6"/>
        <v>1.4085105589032976E-2</v>
      </c>
      <c r="F57" s="51">
        <f t="shared" si="4"/>
        <v>3.966169986072754E-2</v>
      </c>
      <c r="G57" s="51">
        <v>-1.9683325266838247E-3</v>
      </c>
      <c r="H57" s="506">
        <v>0.21249999999999999</v>
      </c>
      <c r="I57" s="506">
        <v>0.2122</v>
      </c>
      <c r="J57" s="73">
        <v>9.4146999999999998</v>
      </c>
      <c r="K57" s="73">
        <v>9.3010000000000002</v>
      </c>
      <c r="L57" s="53">
        <v>604.14982382942117</v>
      </c>
      <c r="M57" s="54">
        <f t="shared" si="2"/>
        <v>5.570051154939093E-2</v>
      </c>
      <c r="N57" s="51">
        <f t="shared" si="5"/>
        <v>0.24036995129630534</v>
      </c>
    </row>
    <row r="58" spans="1:14" s="12" customFormat="1" ht="15.75" customHeight="1">
      <c r="A58" s="56">
        <v>42339</v>
      </c>
      <c r="B58" s="57" t="s">
        <v>67</v>
      </c>
      <c r="C58" s="74">
        <v>145.05452542456334</v>
      </c>
      <c r="D58" s="59">
        <f t="shared" ca="1" si="7"/>
        <v>2.7311598390646896E-2</v>
      </c>
      <c r="E58" s="59">
        <f t="shared" si="6"/>
        <v>2.7311598390646896E-2</v>
      </c>
      <c r="F58" s="59">
        <f t="shared" si="4"/>
        <v>2.4727009154354329E-2</v>
      </c>
      <c r="G58" s="59">
        <v>-1.1723557395243889E-2</v>
      </c>
      <c r="H58" s="507">
        <v>0.33</v>
      </c>
      <c r="I58" s="507">
        <v>0.27814999999999995</v>
      </c>
      <c r="J58" s="58">
        <v>13.005000000000001</v>
      </c>
      <c r="K58" s="58">
        <v>11.275500000000001</v>
      </c>
      <c r="L58" s="71">
        <v>654</v>
      </c>
      <c r="M58" s="63">
        <f t="shared" si="2"/>
        <v>8.2512936699380424E-2</v>
      </c>
      <c r="N58" s="59">
        <f t="shared" si="5"/>
        <v>0.27417092726114634</v>
      </c>
    </row>
    <row r="59" spans="1:14" ht="15.75" customHeight="1">
      <c r="A59" s="48">
        <v>42430</v>
      </c>
      <c r="B59" s="49" t="s">
        <v>68</v>
      </c>
      <c r="C59" s="73">
        <v>139.68890189627257</v>
      </c>
      <c r="D59" s="51">
        <f t="shared" ca="1" si="7"/>
        <v>7.2869254528100669E-3</v>
      </c>
      <c r="E59" s="51">
        <f t="shared" si="6"/>
        <v>2.8440246755712772E-2</v>
      </c>
      <c r="F59" s="51">
        <f t="shared" si="4"/>
        <v>7.2869254528100669E-3</v>
      </c>
      <c r="G59" s="51">
        <v>-7.6459836752117427E-3</v>
      </c>
      <c r="H59" s="506">
        <v>0.38</v>
      </c>
      <c r="I59" s="506">
        <v>0.34375</v>
      </c>
      <c r="J59" s="73">
        <v>14.5817</v>
      </c>
      <c r="K59" s="73">
        <v>14.242850000000001</v>
      </c>
      <c r="L59" s="53">
        <v>731.41209647999995</v>
      </c>
      <c r="M59" s="54">
        <f t="shared" si="2"/>
        <v>0.11836711999999983</v>
      </c>
      <c r="N59" s="51">
        <f t="shared" si="5"/>
        <v>0.35556583237292982</v>
      </c>
    </row>
    <row r="60" spans="1:14" ht="15.75" customHeight="1">
      <c r="A60" s="48">
        <v>42522</v>
      </c>
      <c r="B60" s="49" t="s">
        <v>69</v>
      </c>
      <c r="C60" s="73">
        <v>156.80879256484411</v>
      </c>
      <c r="D60" s="51">
        <f t="shared" ca="1" si="7"/>
        <v>-1.7507279148366361E-2</v>
      </c>
      <c r="E60" s="51">
        <f t="shared" si="6"/>
        <v>6.5988705457702412E-3</v>
      </c>
      <c r="F60" s="51">
        <f t="shared" si="4"/>
        <v>-3.8588596474013248E-2</v>
      </c>
      <c r="G60" s="51">
        <v>-1.688751822553558E-2</v>
      </c>
      <c r="H60" s="506">
        <v>0.3075</v>
      </c>
      <c r="I60" s="506">
        <v>0.34375</v>
      </c>
      <c r="J60" s="73">
        <v>14.92</v>
      </c>
      <c r="K60" s="73">
        <v>14.5891</v>
      </c>
      <c r="L60" s="53">
        <v>836.58299407625589</v>
      </c>
      <c r="M60" s="54">
        <f t="shared" si="2"/>
        <v>0.14379157536825304</v>
      </c>
      <c r="N60" s="51">
        <f t="shared" si="5"/>
        <v>0.46185773787328999</v>
      </c>
    </row>
    <row r="61" spans="1:14" ht="15.75" customHeight="1">
      <c r="A61" s="48">
        <v>42614</v>
      </c>
      <c r="B61" s="49" t="s">
        <v>70</v>
      </c>
      <c r="C61" s="73">
        <v>143.13764702440886</v>
      </c>
      <c r="D61" s="51">
        <f t="shared" ca="1" si="7"/>
        <v>-2.2696212872954979E-2</v>
      </c>
      <c r="E61" s="51">
        <f t="shared" si="6"/>
        <v>-1.1345235627980954E-2</v>
      </c>
      <c r="F61" s="51">
        <f t="shared" si="4"/>
        <v>-3.3272188518777779E-2</v>
      </c>
      <c r="G61" s="51">
        <v>2.6435894487226719E-3</v>
      </c>
      <c r="H61" s="506">
        <v>0.26750000000000002</v>
      </c>
      <c r="I61" s="506">
        <v>0.28499999999999998</v>
      </c>
      <c r="J61" s="73">
        <v>15.263299999999999</v>
      </c>
      <c r="K61" s="73">
        <v>15.154</v>
      </c>
      <c r="L61" s="53">
        <v>865.26002096219179</v>
      </c>
      <c r="M61" s="54">
        <f t="shared" si="2"/>
        <v>3.4278759057970953E-2</v>
      </c>
      <c r="N61" s="51">
        <f t="shared" si="5"/>
        <v>0.4321944438843266</v>
      </c>
    </row>
    <row r="62" spans="1:14" s="12" customFormat="1" ht="15.75" customHeight="1">
      <c r="A62" s="75">
        <v>42705</v>
      </c>
      <c r="B62" s="76" t="s">
        <v>71</v>
      </c>
      <c r="C62" s="74">
        <v>142.88844303304381</v>
      </c>
      <c r="D62" s="59">
        <f t="shared" ca="1" si="7"/>
        <v>-2.0803278492649402E-2</v>
      </c>
      <c r="E62" s="59">
        <f t="shared" si="6"/>
        <v>-2.0803278492649402E-2</v>
      </c>
      <c r="F62" s="59">
        <f t="shared" si="4"/>
        <v>-1.4932883928850726E-2</v>
      </c>
      <c r="G62" s="59">
        <v>6.6543341453058069E-3</v>
      </c>
      <c r="H62" s="507">
        <v>0.2475</v>
      </c>
      <c r="I62" s="507">
        <v>0.25750000000000001</v>
      </c>
      <c r="J62" s="58">
        <v>15.850199999999999</v>
      </c>
      <c r="K62" s="58">
        <v>15.51235</v>
      </c>
      <c r="L62" s="71">
        <v>910.78659994715008</v>
      </c>
      <c r="M62" s="63">
        <f t="shared" si="2"/>
        <v>5.2616066710595932E-2</v>
      </c>
      <c r="N62" s="59">
        <f t="shared" si="5"/>
        <v>0.39264006108126925</v>
      </c>
    </row>
    <row r="63" spans="1:14" ht="15.75" customHeight="1">
      <c r="A63" s="77">
        <v>42795</v>
      </c>
      <c r="B63" s="78" t="s">
        <v>72</v>
      </c>
      <c r="C63" s="73">
        <v>140.47071146068058</v>
      </c>
      <c r="D63" s="51">
        <f t="shared" ca="1" si="7"/>
        <v>5.5967908244318743E-3</v>
      </c>
      <c r="E63" s="51">
        <f t="shared" si="6"/>
        <v>-2.1151832371092083E-2</v>
      </c>
      <c r="F63" s="51">
        <f t="shared" si="4"/>
        <v>5.5967908244318743E-3</v>
      </c>
      <c r="G63" s="51">
        <v>9.5291320154520243E-3</v>
      </c>
      <c r="H63" s="506">
        <v>0.2475</v>
      </c>
      <c r="I63" s="506">
        <v>0.2475</v>
      </c>
      <c r="J63" s="73">
        <v>15.3818</v>
      </c>
      <c r="K63" s="73">
        <v>15.646750000000001</v>
      </c>
      <c r="L63" s="53">
        <v>967.46672992540346</v>
      </c>
      <c r="M63" s="54">
        <f t="shared" si="2"/>
        <v>6.2232064000000031E-2</v>
      </c>
      <c r="N63" s="51">
        <f t="shared" si="5"/>
        <v>0.32273821363010269</v>
      </c>
    </row>
    <row r="64" spans="1:14" ht="15.75" customHeight="1">
      <c r="A64" s="77">
        <v>42887</v>
      </c>
      <c r="B64" s="78" t="s">
        <v>73</v>
      </c>
      <c r="C64" s="73">
        <v>160.45707991443584</v>
      </c>
      <c r="D64" s="51">
        <f t="shared" ca="1" si="7"/>
        <v>1.4941421119821552E-2</v>
      </c>
      <c r="E64" s="51">
        <f t="shared" si="6"/>
        <v>-4.5154805848738322E-3</v>
      </c>
      <c r="F64" s="51">
        <f t="shared" si="4"/>
        <v>2.326583407676619E-2</v>
      </c>
      <c r="G64" s="51">
        <v>9.7739750788561341E-3</v>
      </c>
      <c r="H64" s="506">
        <v>0.26250000000000001</v>
      </c>
      <c r="I64" s="506">
        <v>0.26250000000000001</v>
      </c>
      <c r="J64" s="73">
        <v>16.598500000000001</v>
      </c>
      <c r="K64" s="73">
        <v>16.012650000000001</v>
      </c>
      <c r="L64" s="53">
        <v>1019.5885510955719</v>
      </c>
      <c r="M64" s="54">
        <f t="shared" si="2"/>
        <v>5.3874536000000139E-2</v>
      </c>
      <c r="N64" s="51">
        <f t="shared" si="5"/>
        <v>0.21875361836799989</v>
      </c>
    </row>
    <row r="65" spans="1:41" ht="15.75" customHeight="1">
      <c r="A65" s="77">
        <v>42979</v>
      </c>
      <c r="B65" s="78" t="s">
        <v>74</v>
      </c>
      <c r="C65" s="73">
        <v>148.64931751850474</v>
      </c>
      <c r="D65" s="51">
        <f t="shared" ca="1" si="7"/>
        <v>2.2613667441981455E-2</v>
      </c>
      <c r="E65" s="51">
        <f t="shared" si="6"/>
        <v>1.3298819522336469E-2</v>
      </c>
      <c r="F65" s="51">
        <f t="shared" si="4"/>
        <v>3.8506085636268672E-2</v>
      </c>
      <c r="G65" s="51">
        <v>1.3065571844100399E-2</v>
      </c>
      <c r="H65" s="506">
        <v>0.26250000000000001</v>
      </c>
      <c r="I65" s="506">
        <v>0.26250000000000001</v>
      </c>
      <c r="J65" s="73">
        <v>17.318300000000001</v>
      </c>
      <c r="K65" s="73">
        <v>17.494150000000001</v>
      </c>
      <c r="L65" s="53">
        <v>1071.4157889615346</v>
      </c>
      <c r="M65" s="54">
        <f t="shared" si="2"/>
        <v>5.0831521999999962E-2</v>
      </c>
      <c r="N65" s="51">
        <f t="shared" si="5"/>
        <v>0.23825874650962398</v>
      </c>
    </row>
    <row r="66" spans="1:41" s="12" customFormat="1" ht="15.75" customHeight="1">
      <c r="A66" s="75">
        <v>43070</v>
      </c>
      <c r="B66" s="76" t="s">
        <v>75</v>
      </c>
      <c r="C66" s="74">
        <v>149.36512580908854</v>
      </c>
      <c r="D66" s="59">
        <f t="shared" ca="1" si="7"/>
        <v>2.8185029728373223E-2</v>
      </c>
      <c r="E66" s="59">
        <f t="shared" si="6"/>
        <v>2.8185029728373223E-2</v>
      </c>
      <c r="F66" s="59">
        <f t="shared" si="4"/>
        <v>4.5326848264047204E-2</v>
      </c>
      <c r="G66" s="59">
        <v>9.786828640445222E-3</v>
      </c>
      <c r="H66" s="507">
        <v>0.28749999999999998</v>
      </c>
      <c r="I66" s="507">
        <v>0.28249999999999997</v>
      </c>
      <c r="J66" s="58">
        <v>18.7742</v>
      </c>
      <c r="K66" s="58">
        <v>18.222100000000001</v>
      </c>
      <c r="L66" s="71">
        <v>1136.8959113259712</v>
      </c>
      <c r="M66" s="63">
        <f t="shared" si="2"/>
        <v>6.111551000000004E-2</v>
      </c>
      <c r="N66" s="59">
        <f t="shared" si="5"/>
        <v>0.24825717834665273</v>
      </c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</row>
    <row r="67" spans="1:41" ht="15.75" customHeight="1">
      <c r="A67" s="77">
        <v>43160</v>
      </c>
      <c r="B67" s="78" t="s">
        <v>76</v>
      </c>
      <c r="C67" s="73">
        <v>145.80542416453304</v>
      </c>
      <c r="D67" s="51">
        <f t="shared" ca="1" si="7"/>
        <v>3.7977402181419873E-2</v>
      </c>
      <c r="E67" s="51">
        <f t="shared" si="6"/>
        <v>3.5952601065920131E-2</v>
      </c>
      <c r="F67" s="51">
        <f t="shared" si="4"/>
        <v>3.7977402181419873E-2</v>
      </c>
      <c r="G67" s="51">
        <v>-5.6842900133899921E-3</v>
      </c>
      <c r="H67" s="506">
        <v>0.27250000000000002</v>
      </c>
      <c r="I67" s="506">
        <v>0.27250000000000002</v>
      </c>
      <c r="J67" s="73">
        <v>20.1433</v>
      </c>
      <c r="K67" s="73">
        <v>19.897649999999999</v>
      </c>
      <c r="L67" s="53">
        <v>1212.3948222439678</v>
      </c>
      <c r="M67" s="54">
        <f t="shared" si="2"/>
        <v>6.6407935999999834E-2</v>
      </c>
      <c r="N67" s="51">
        <f t="shared" si="5"/>
        <v>0.25316435670862769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</row>
    <row r="68" spans="1:41" ht="15.75" customHeight="1">
      <c r="A68" s="77">
        <v>43252</v>
      </c>
      <c r="B68" s="78" t="s">
        <v>77</v>
      </c>
      <c r="C68" s="73">
        <v>154.07233319843832</v>
      </c>
      <c r="D68" s="51">
        <f t="shared" ca="1" si="7"/>
        <v>-3.4893221637882776E-3</v>
      </c>
      <c r="E68" s="51">
        <f t="shared" si="6"/>
        <v>1.8635738861286111E-2</v>
      </c>
      <c r="F68" s="51">
        <f t="shared" si="4"/>
        <v>-3.9790994073943042E-2</v>
      </c>
      <c r="G68" s="51">
        <v>-4.1703795557302414E-2</v>
      </c>
      <c r="H68" s="506">
        <v>0.4</v>
      </c>
      <c r="I68" s="506">
        <v>0.35125000000000001</v>
      </c>
      <c r="J68" s="73">
        <v>28.861699999999999</v>
      </c>
      <c r="K68" s="73">
        <v>24.776699999999998</v>
      </c>
      <c r="L68" s="53">
        <v>1318.3144580341984</v>
      </c>
      <c r="M68" s="54">
        <f t="shared" si="2"/>
        <v>8.7363978999999814E-2</v>
      </c>
      <c r="N68" s="51">
        <f t="shared" si="5"/>
        <v>0.29298672157277417</v>
      </c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</row>
    <row r="69" spans="1:41" ht="15.75" customHeight="1">
      <c r="A69" s="77">
        <v>43344</v>
      </c>
      <c r="B69" s="78" t="s">
        <v>78</v>
      </c>
      <c r="C69" s="73">
        <v>143.49201806093058</v>
      </c>
      <c r="D69" s="51">
        <f t="shared" ca="1" si="7"/>
        <v>-1.3807049662726389E-2</v>
      </c>
      <c r="E69" s="51">
        <f t="shared" si="6"/>
        <v>4.5462441731758396E-4</v>
      </c>
      <c r="F69" s="51">
        <f t="shared" si="4"/>
        <v>-3.4694403873950952E-2</v>
      </c>
      <c r="G69" s="51">
        <v>-2.8707359561314094E-3</v>
      </c>
      <c r="H69" s="506">
        <v>0.65</v>
      </c>
      <c r="I69" s="506">
        <v>0.52500000000000002</v>
      </c>
      <c r="J69" s="73">
        <v>40.896700000000003</v>
      </c>
      <c r="K69" s="73">
        <v>34.119600000000005</v>
      </c>
      <c r="L69" s="53">
        <v>1503.9826825743187</v>
      </c>
      <c r="M69" s="54">
        <f t="shared" si="2"/>
        <v>0.14083758499999988</v>
      </c>
      <c r="N69" s="51">
        <f t="shared" si="5"/>
        <v>0.40373391737305631</v>
      </c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</row>
    <row r="70" spans="1:41" s="12" customFormat="1" ht="15.75" customHeight="1">
      <c r="A70" s="75">
        <v>43435</v>
      </c>
      <c r="B70" s="76" t="s">
        <v>79</v>
      </c>
      <c r="C70" s="74">
        <v>139.89576642631971</v>
      </c>
      <c r="D70" s="59">
        <f t="shared" ca="1" si="7"/>
        <v>-2.6173964606568956E-2</v>
      </c>
      <c r="E70" s="59">
        <f t="shared" si="6"/>
        <v>-2.6173964606568956E-2</v>
      </c>
      <c r="F70" s="59">
        <f t="shared" si="4"/>
        <v>-6.3397391670075076E-2</v>
      </c>
      <c r="G70" s="59">
        <v>-1.5253370486292273E-2</v>
      </c>
      <c r="H70" s="507">
        <v>0.59250000000000003</v>
      </c>
      <c r="I70" s="507">
        <v>0.63649999999999995</v>
      </c>
      <c r="J70" s="58">
        <v>37.808300000000003</v>
      </c>
      <c r="K70" s="58">
        <v>37.002499999999998</v>
      </c>
      <c r="L70" s="71">
        <v>1678.4581013103298</v>
      </c>
      <c r="M70" s="63">
        <f t="shared" si="2"/>
        <v>0.11600892800000007</v>
      </c>
      <c r="N70" s="59">
        <f t="shared" si="5"/>
        <v>0.47635160315840186</v>
      </c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</row>
    <row r="71" spans="1:41" ht="15.75" customHeight="1">
      <c r="A71" s="77">
        <v>43525</v>
      </c>
      <c r="B71" s="78" t="s">
        <v>80</v>
      </c>
      <c r="C71" s="73">
        <v>137.25579447506036</v>
      </c>
      <c r="D71" s="51">
        <f t="shared" ca="1" si="7"/>
        <v>-5.8637253987375071E-2</v>
      </c>
      <c r="E71" s="51">
        <f t="shared" si="6"/>
        <v>-4.8919680574748603E-2</v>
      </c>
      <c r="F71" s="51">
        <f t="shared" si="4"/>
        <v>-5.8637253987375071E-2</v>
      </c>
      <c r="G71" s="51">
        <v>3.296876895544365E-3</v>
      </c>
      <c r="H71" s="506">
        <v>0.68159999999999998</v>
      </c>
      <c r="I71" s="506">
        <v>0.60924999999999996</v>
      </c>
      <c r="J71" s="73">
        <v>43.353299999999997</v>
      </c>
      <c r="K71" s="73">
        <v>40.194149999999993</v>
      </c>
      <c r="L71" s="53">
        <v>1877.0243843072765</v>
      </c>
      <c r="M71" s="54">
        <f t="shared" si="2"/>
        <v>0.11830279399999988</v>
      </c>
      <c r="N71" s="51">
        <f t="shared" si="5"/>
        <v>0.54819564540301746</v>
      </c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</row>
    <row r="72" spans="1:41" ht="15.75" customHeight="1">
      <c r="A72" s="77">
        <v>43617</v>
      </c>
      <c r="B72" s="78" t="s">
        <v>81</v>
      </c>
      <c r="C72" s="73">
        <v>154.97029740685792</v>
      </c>
      <c r="D72" s="51">
        <f t="shared" ca="1" si="7"/>
        <v>-2.5515948726372306E-2</v>
      </c>
      <c r="E72" s="51">
        <f t="shared" si="6"/>
        <v>-3.7261439931252971E-2</v>
      </c>
      <c r="F72" s="51">
        <f t="shared" si="4"/>
        <v>5.828198936035367E-3</v>
      </c>
      <c r="G72" s="51">
        <v>5.5513575111749702E-3</v>
      </c>
      <c r="H72" s="506">
        <v>0.62690000000000001</v>
      </c>
      <c r="I72" s="506">
        <v>0.68310000000000004</v>
      </c>
      <c r="J72" s="73">
        <v>42.448300000000003</v>
      </c>
      <c r="K72" s="73">
        <v>43.229150000000004</v>
      </c>
      <c r="L72" s="53">
        <v>2055.0366055189934</v>
      </c>
      <c r="M72" s="54">
        <f t="shared" si="2"/>
        <v>9.4837457999999764E-2</v>
      </c>
      <c r="N72" s="51">
        <f t="shared" si="5"/>
        <v>0.55883643162296526</v>
      </c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</row>
    <row r="73" spans="1:41" ht="15.75" customHeight="1">
      <c r="A73" s="77">
        <v>43709</v>
      </c>
      <c r="B73" s="78" t="s">
        <v>82</v>
      </c>
      <c r="C73" s="73">
        <v>140.97701026694889</v>
      </c>
      <c r="D73" s="51">
        <f t="shared" ca="1" si="7"/>
        <v>-2.2930460844595268E-2</v>
      </c>
      <c r="E73" s="51">
        <f t="shared" si="6"/>
        <v>-3.3127849595084302E-2</v>
      </c>
      <c r="F73" s="51">
        <f t="shared" si="4"/>
        <v>-1.7527161635664923E-2</v>
      </c>
      <c r="G73" s="51">
        <v>-7.7875732665788622E-4</v>
      </c>
      <c r="H73" s="506">
        <v>0.78370000000000006</v>
      </c>
      <c r="I73" s="506">
        <v>0.69383000000000006</v>
      </c>
      <c r="J73" s="73">
        <v>57.558300000000003</v>
      </c>
      <c r="K73" s="73">
        <v>50.719149999999999</v>
      </c>
      <c r="L73" s="53">
        <v>2313.1284884031952</v>
      </c>
      <c r="M73" s="54">
        <f t="shared" si="2"/>
        <v>0.12558991999999991</v>
      </c>
      <c r="N73" s="51">
        <f t="shared" si="5"/>
        <v>0.53800207622330309</v>
      </c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</row>
    <row r="74" spans="1:41" s="12" customFormat="1" ht="15.75" customHeight="1">
      <c r="A74" s="75">
        <v>43800</v>
      </c>
      <c r="B74" s="76" t="s">
        <v>83</v>
      </c>
      <c r="C74" s="74">
        <v>138.39210693799328</v>
      </c>
      <c r="D74" s="59">
        <f t="shared" ca="1" si="7"/>
        <v>-2.0008610017215878E-2</v>
      </c>
      <c r="E74" s="59">
        <f t="shared" si="6"/>
        <v>-2.0008610017215878E-2</v>
      </c>
      <c r="F74" s="59">
        <f t="shared" si="4"/>
        <v>-1.074842739518056E-2</v>
      </c>
      <c r="G74" s="59">
        <v>-1.3547560432330297E-2</v>
      </c>
      <c r="H74" s="507">
        <v>0.55000000000000004</v>
      </c>
      <c r="I74" s="507">
        <v>0.61499999999999999</v>
      </c>
      <c r="J74" s="58">
        <v>59.895000000000003</v>
      </c>
      <c r="K74" s="58">
        <v>59.810850000000002</v>
      </c>
      <c r="L74" s="71">
        <v>2584.420300412216</v>
      </c>
      <c r="M74" s="63">
        <f t="shared" si="2"/>
        <v>0.11728350299999968</v>
      </c>
      <c r="N74" s="59">
        <f t="shared" si="5"/>
        <v>0.53975860249035978</v>
      </c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</row>
    <row r="75" spans="1:41" ht="15.75" customHeight="1">
      <c r="A75" s="77">
        <v>43891</v>
      </c>
      <c r="B75" s="78" t="s">
        <v>84</v>
      </c>
      <c r="C75" s="73">
        <v>130.35859519214222</v>
      </c>
      <c r="D75" s="51">
        <f t="shared" ca="1" si="7"/>
        <v>-5.0250696586593868E-2</v>
      </c>
      <c r="E75" s="51">
        <f t="shared" si="6"/>
        <v>-1.7431050967672945E-2</v>
      </c>
      <c r="F75" s="51">
        <f t="shared" si="4"/>
        <v>-5.0250696586593868E-2</v>
      </c>
      <c r="G75" s="51">
        <v>-4.4422323466993707E-2</v>
      </c>
      <c r="H75" s="506">
        <v>0.38</v>
      </c>
      <c r="I75" s="506">
        <v>0.43</v>
      </c>
      <c r="J75" s="73">
        <v>64.47</v>
      </c>
      <c r="K75" s="73">
        <v>62.400599999999997</v>
      </c>
      <c r="L75" s="53">
        <v>2785.7316004881791</v>
      </c>
      <c r="M75" s="54">
        <f t="shared" si="2"/>
        <v>7.7894179999999924E-2</v>
      </c>
      <c r="N75" s="51">
        <f t="shared" si="5"/>
        <v>0.48412115675112277</v>
      </c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</row>
    <row r="76" spans="1:41" ht="15.75" customHeight="1">
      <c r="A76" s="77">
        <v>43983</v>
      </c>
      <c r="B76" s="78" t="s">
        <v>85</v>
      </c>
      <c r="C76" s="73">
        <v>125.61552296987928</v>
      </c>
      <c r="D76" s="51">
        <f t="shared" ca="1" si="7"/>
        <v>-0.12405454107960123</v>
      </c>
      <c r="E76" s="51">
        <f t="shared" si="6"/>
        <v>-6.9961206036626922E-2</v>
      </c>
      <c r="F76" s="51">
        <f t="shared" si="4"/>
        <v>-0.18942194038584581</v>
      </c>
      <c r="G76" s="51">
        <v>-0.14135800387373232</v>
      </c>
      <c r="H76" s="506">
        <v>0.38</v>
      </c>
      <c r="I76" s="506">
        <v>0.38</v>
      </c>
      <c r="J76" s="73">
        <v>70.454999999999998</v>
      </c>
      <c r="K76" s="73">
        <v>68.644999999999996</v>
      </c>
      <c r="L76" s="53">
        <v>2934.2167776866631</v>
      </c>
      <c r="M76" s="54">
        <f t="shared" si="2"/>
        <v>5.3302039999999717E-2</v>
      </c>
      <c r="N76" s="51">
        <f t="shared" si="5"/>
        <v>0.42781728062972157</v>
      </c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</row>
    <row r="77" spans="1:41" ht="15.75" customHeight="1">
      <c r="A77" s="77">
        <v>44075</v>
      </c>
      <c r="B77" s="78" t="s">
        <v>86</v>
      </c>
      <c r="C77" s="73">
        <v>126.60755310766432</v>
      </c>
      <c r="D77" s="51">
        <f t="shared" ca="1" si="7"/>
        <v>-0.11685380512761334</v>
      </c>
      <c r="E77" s="51">
        <f t="shared" si="6"/>
        <v>-9.095305055670222E-2</v>
      </c>
      <c r="F77" s="51">
        <f t="shared" si="4"/>
        <v>-0.10192766275916265</v>
      </c>
      <c r="G77" s="51">
        <v>0.10687389989205931</v>
      </c>
      <c r="H77" s="506">
        <v>0.38</v>
      </c>
      <c r="I77" s="506">
        <v>0.38</v>
      </c>
      <c r="J77" s="73">
        <v>76.174999999999997</v>
      </c>
      <c r="K77" s="73">
        <v>74.245000000000005</v>
      </c>
      <c r="L77" s="53">
        <v>3157.9037691429508</v>
      </c>
      <c r="M77" s="54">
        <f t="shared" si="2"/>
        <v>7.6233969199999807E-2</v>
      </c>
      <c r="N77" s="51">
        <f t="shared" si="5"/>
        <v>0.36520897346386616</v>
      </c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</row>
    <row r="78" spans="1:41" s="12" customFormat="1" ht="15.75" customHeight="1">
      <c r="A78" s="75">
        <v>44166</v>
      </c>
      <c r="B78" s="76" t="s">
        <v>87</v>
      </c>
      <c r="C78" s="74">
        <v>132.42284091404355</v>
      </c>
      <c r="D78" s="59">
        <f t="shared" ca="1" si="7"/>
        <v>-9.9004848192370765E-2</v>
      </c>
      <c r="E78" s="59">
        <f t="shared" si="6"/>
        <v>-9.9004848192370765E-2</v>
      </c>
      <c r="F78" s="59">
        <f t="shared" si="4"/>
        <v>-4.3132994764103594E-2</v>
      </c>
      <c r="G78" s="59">
        <v>4.9576421939075743E-2</v>
      </c>
      <c r="H78" s="507">
        <v>0.38</v>
      </c>
      <c r="I78" s="507">
        <v>0.37</v>
      </c>
      <c r="J78" s="58">
        <v>84.14</v>
      </c>
      <c r="K78" s="58">
        <v>81.234999999999999</v>
      </c>
      <c r="L78" s="71">
        <v>3518.1089257248846</v>
      </c>
      <c r="M78" s="63">
        <f t="shared" si="2"/>
        <v>0.11406464000000005</v>
      </c>
      <c r="N78" s="59">
        <f t="shared" si="5"/>
        <v>0.36127584401180601</v>
      </c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</row>
    <row r="79" spans="1:41" ht="15.75" customHeight="1">
      <c r="A79" s="77">
        <v>44256</v>
      </c>
      <c r="B79" s="78" t="s">
        <v>91</v>
      </c>
      <c r="C79" s="73">
        <v>134.57256815644325</v>
      </c>
      <c r="D79" s="51">
        <f t="shared" ca="1" si="7"/>
        <v>3.2326007794805101E-2</v>
      </c>
      <c r="E79" s="51">
        <f t="shared" si="6"/>
        <v>-8.053778101980924E-2</v>
      </c>
      <c r="F79" s="51">
        <f t="shared" si="4"/>
        <v>3.2326007794805101E-2</v>
      </c>
      <c r="G79" s="51">
        <v>3.4167481873845329E-2</v>
      </c>
      <c r="H79" s="506">
        <v>0.38</v>
      </c>
      <c r="I79" s="506">
        <v>0.38</v>
      </c>
      <c r="J79" s="73">
        <v>91.984999999999999</v>
      </c>
      <c r="K79" s="73">
        <v>89.642499999999998</v>
      </c>
      <c r="L79" s="53">
        <v>3972.514719404237</v>
      </c>
      <c r="M79" s="54">
        <f t="shared" ref="M79:M106" si="8">L79/L78-1</f>
        <v>0.12916194560000016</v>
      </c>
      <c r="N79" s="51">
        <f t="shared" si="5"/>
        <v>0.42602206138885834</v>
      </c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</row>
    <row r="80" spans="1:41">
      <c r="A80" s="77">
        <v>44348</v>
      </c>
      <c r="B80" s="78" t="s">
        <v>92</v>
      </c>
      <c r="C80" s="73">
        <v>149.14326115530662</v>
      </c>
      <c r="D80" s="51">
        <f t="shared" ca="1" si="7"/>
        <v>0.10837701619571138</v>
      </c>
      <c r="E80" s="51">
        <f t="shared" si="6"/>
        <v>1.3828488859898513E-2</v>
      </c>
      <c r="F80" s="51">
        <f t="shared" si="4"/>
        <v>0.18729960779663313</v>
      </c>
      <c r="G80" s="51">
        <v>3.0798707835404393E-3</v>
      </c>
      <c r="H80" s="506">
        <v>0.38</v>
      </c>
      <c r="I80" s="506">
        <v>0.38</v>
      </c>
      <c r="J80" s="73">
        <v>95.73</v>
      </c>
      <c r="K80" s="73">
        <v>94.642500000000013</v>
      </c>
      <c r="L80" s="53">
        <v>4408.5550009292792</v>
      </c>
      <c r="M80" s="54">
        <f t="shared" si="8"/>
        <v>0.10976429599999959</v>
      </c>
      <c r="N80" s="51">
        <f t="shared" si="5"/>
        <v>0.50246397418700073</v>
      </c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</row>
    <row r="81" spans="1:41" ht="15.75" customHeight="1">
      <c r="A81" s="77">
        <v>44440</v>
      </c>
      <c r="B81" s="78" t="s">
        <v>93</v>
      </c>
      <c r="C81" s="73">
        <v>141.56564762613968</v>
      </c>
      <c r="D81" s="51">
        <f t="shared" ca="1" si="7"/>
        <v>0.11160964801710049</v>
      </c>
      <c r="E81" s="51">
        <f t="shared" si="6"/>
        <v>7.0503624521409014E-2</v>
      </c>
      <c r="F81" s="51">
        <f t="shared" si="4"/>
        <v>0.11814535666569048</v>
      </c>
      <c r="G81" s="51">
        <v>2.028175152435896E-2</v>
      </c>
      <c r="H81" s="506">
        <v>0.38</v>
      </c>
      <c r="I81" s="506">
        <v>0.38</v>
      </c>
      <c r="J81" s="73">
        <v>98.73</v>
      </c>
      <c r="K81" s="73">
        <v>97.70750000000001</v>
      </c>
      <c r="L81" s="53">
        <v>4816.298175051852</v>
      </c>
      <c r="M81" s="54">
        <f t="shared" si="8"/>
        <v>9.248907499999981E-2</v>
      </c>
      <c r="N81" s="51">
        <f t="shared" si="5"/>
        <v>0.5251567264695296</v>
      </c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</row>
    <row r="82" spans="1:41" s="12" customFormat="1" ht="15.75" customHeight="1">
      <c r="A82" s="75">
        <v>44531</v>
      </c>
      <c r="B82" s="76" t="s">
        <v>94</v>
      </c>
      <c r="C82" s="74">
        <v>143.49883821223372</v>
      </c>
      <c r="D82" s="59">
        <f t="shared" ca="1" si="7"/>
        <v>0.10441812002456641</v>
      </c>
      <c r="E82" s="59">
        <f t="shared" si="6"/>
        <v>0.10441812002456641</v>
      </c>
      <c r="F82" s="59">
        <f t="shared" si="4"/>
        <v>8.3641139411740006E-2</v>
      </c>
      <c r="G82" s="59">
        <v>2.4729850124726616E-2</v>
      </c>
      <c r="H82" s="507">
        <v>0.38</v>
      </c>
      <c r="I82" s="507">
        <v>0.38</v>
      </c>
      <c r="J82" s="58">
        <v>102.75</v>
      </c>
      <c r="K82" s="58">
        <v>101.24000000000001</v>
      </c>
      <c r="L82" s="71">
        <v>5305.7206763109043</v>
      </c>
      <c r="M82" s="63">
        <f t="shared" si="8"/>
        <v>0.10161798200000005</v>
      </c>
      <c r="N82" s="59">
        <f t="shared" si="5"/>
        <v>0.50811722670516613</v>
      </c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</row>
    <row r="83" spans="1:41" ht="15.75" customHeight="1">
      <c r="A83" s="77">
        <v>44621</v>
      </c>
      <c r="B83" s="78" t="s">
        <v>95</v>
      </c>
      <c r="C83" s="73">
        <v>143.80610864386986</v>
      </c>
      <c r="D83" s="51">
        <f t="shared" ref="D83:D110" ca="1" si="9">AVERAGE(OFFSET($C$1,MATCH(EDATE(A83,0),$A$1:$A$304,0)-1,,IF(MONTH($A83)=3,-1,IF(MONTH($A83)=6,-2,IF(MONTH($A83)=9,-3,-4)))))/AVERAGE(OFFSET($C$1,MATCH(EDATE(A83,-12),$A$1:$A$304,0)-1,,IF(MONTH($A83)=3,-1,IF(MONTH($A83)=6,-2,IF(MONTH($A83)=9,-3,-4)))))-1</f>
        <v>6.8613838718545095E-2</v>
      </c>
      <c r="E83" s="51">
        <f t="shared" si="6"/>
        <v>0.113238207366128</v>
      </c>
      <c r="F83" s="51">
        <f t="shared" si="4"/>
        <v>6.8613838718545095E-2</v>
      </c>
      <c r="G83" s="51">
        <v>2.3723978488412456E-2</v>
      </c>
      <c r="H83" s="506">
        <v>0.44500000000000001</v>
      </c>
      <c r="I83" s="506">
        <v>0.42249999999999999</v>
      </c>
      <c r="J83" s="73">
        <v>110.98</v>
      </c>
      <c r="K83" s="73">
        <v>107.9975</v>
      </c>
      <c r="L83" s="53">
        <v>6160.7972855514827</v>
      </c>
      <c r="M83" s="54">
        <f t="shared" si="8"/>
        <v>0.16116125619999999</v>
      </c>
      <c r="N83" s="51">
        <f t="shared" si="5"/>
        <v>0.55085574773538548</v>
      </c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</row>
    <row r="84" spans="1:41">
      <c r="A84" s="77">
        <v>44713</v>
      </c>
      <c r="B84" s="78" t="s">
        <v>96</v>
      </c>
      <c r="C84" s="73">
        <v>161.26862985624788</v>
      </c>
      <c r="D84" s="51">
        <f t="shared" ca="1" si="9"/>
        <v>7.5282754720387812E-2</v>
      </c>
      <c r="E84" s="51">
        <f t="shared" si="6"/>
        <v>8.7320738436379219E-2</v>
      </c>
      <c r="F84" s="51">
        <f t="shared" ref="F84:F106" si="10">C84/C80-1</f>
        <v>8.1300144619439463E-2</v>
      </c>
      <c r="G84" s="51">
        <v>1.974685747606153E-2</v>
      </c>
      <c r="H84" s="506">
        <v>0.52</v>
      </c>
      <c r="I84" s="506">
        <v>0.495</v>
      </c>
      <c r="J84" s="73">
        <v>125.215</v>
      </c>
      <c r="K84" s="73">
        <v>120.26335</v>
      </c>
      <c r="L84" s="53">
        <v>7229.3086604618766</v>
      </c>
      <c r="M84" s="54">
        <f t="shared" si="8"/>
        <v>0.17343719089999987</v>
      </c>
      <c r="N84" s="51">
        <f t="shared" si="5"/>
        <v>0.63983633161841258</v>
      </c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</row>
    <row r="85" spans="1:41" ht="15.75" customHeight="1">
      <c r="A85" s="77">
        <v>44805</v>
      </c>
      <c r="B85" s="78" t="s">
        <v>97</v>
      </c>
      <c r="C85" s="73">
        <v>151.02849201906804</v>
      </c>
      <c r="D85" s="51">
        <f t="shared" ca="1" si="9"/>
        <v>7.2473773847897105E-2</v>
      </c>
      <c r="E85" s="51">
        <f t="shared" si="6"/>
        <v>7.5125383717416394E-2</v>
      </c>
      <c r="F85" s="51">
        <f t="shared" si="10"/>
        <v>6.6844213632383243E-2</v>
      </c>
      <c r="G85" s="51">
        <v>-8.308958122756116E-3</v>
      </c>
      <c r="H85" s="506">
        <v>0.75</v>
      </c>
      <c r="I85" s="506">
        <v>0.67500000000000004</v>
      </c>
      <c r="J85" s="73">
        <v>147.315</v>
      </c>
      <c r="K85" s="73">
        <v>139.27249999999998</v>
      </c>
      <c r="L85" s="53">
        <v>8818.7052074050007</v>
      </c>
      <c r="M85" s="54">
        <f t="shared" si="8"/>
        <v>0.2198545700000003</v>
      </c>
      <c r="N85" s="51">
        <f t="shared" si="5"/>
        <v>0.83101313226107698</v>
      </c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</row>
    <row r="86" spans="1:41" s="12" customFormat="1" ht="15.75" customHeight="1">
      <c r="A86" s="75">
        <v>44896</v>
      </c>
      <c r="B86" s="76" t="s">
        <v>98</v>
      </c>
      <c r="C86" s="74">
        <v>146.92189914306272</v>
      </c>
      <c r="D86" s="59">
        <f t="shared" ca="1" si="9"/>
        <v>6.0207453739123507E-2</v>
      </c>
      <c r="E86" s="59">
        <f t="shared" si="6"/>
        <v>6.0207453739123507E-2</v>
      </c>
      <c r="F86" s="59">
        <f t="shared" si="10"/>
        <v>2.3854276267841978E-2</v>
      </c>
      <c r="G86" s="59">
        <v>-1.7743540274117064E-2</v>
      </c>
      <c r="H86" s="507">
        <v>0.75</v>
      </c>
      <c r="I86" s="507">
        <v>0.75</v>
      </c>
      <c r="J86" s="58">
        <v>177.12799999999999</v>
      </c>
      <c r="K86" s="58">
        <v>167.01400000000001</v>
      </c>
      <c r="L86" s="71">
        <v>10331.249288354726</v>
      </c>
      <c r="M86" s="63">
        <f t="shared" si="8"/>
        <v>0.17151543739999986</v>
      </c>
      <c r="N86" s="59">
        <f t="shared" ref="N86:N106" si="11">L86/L82-1</f>
        <v>0.94719057384266558</v>
      </c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</row>
    <row r="87" spans="1:41">
      <c r="A87" s="77">
        <v>44986</v>
      </c>
      <c r="B87" s="78" t="s">
        <v>99</v>
      </c>
      <c r="C87" s="73">
        <v>145.11759501207422</v>
      </c>
      <c r="D87" s="51">
        <f t="shared" ca="1" si="9"/>
        <v>9.1198237722445175E-3</v>
      </c>
      <c r="E87" s="51">
        <f t="shared" ref="E87:E106" si="12">AVERAGE(C84:C87)/AVERAGE(C80:C83)-1</f>
        <v>4.5540016274988604E-2</v>
      </c>
      <c r="F87" s="51">
        <f t="shared" si="10"/>
        <v>9.1198237722445175E-3</v>
      </c>
      <c r="G87" s="51">
        <v>8.2009427472482521E-3</v>
      </c>
      <c r="H87" s="506">
        <v>0.78</v>
      </c>
      <c r="I87" s="506">
        <v>0.76500000000000001</v>
      </c>
      <c r="J87" s="73">
        <v>208.98830000000001</v>
      </c>
      <c r="K87" s="73">
        <v>197.93164999999999</v>
      </c>
      <c r="L87" s="53">
        <v>12218.190575845765</v>
      </c>
      <c r="M87" s="54">
        <f t="shared" si="8"/>
        <v>0.18264405734725409</v>
      </c>
      <c r="N87" s="51">
        <f t="shared" si="11"/>
        <v>0.98321580950249632</v>
      </c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</row>
    <row r="88" spans="1:41">
      <c r="A88" s="77">
        <v>45078</v>
      </c>
      <c r="B88" s="78" t="s">
        <v>100</v>
      </c>
      <c r="C88" s="73">
        <v>152.11684083822328</v>
      </c>
      <c r="D88" s="51">
        <f t="shared" ca="1" si="9"/>
        <v>-2.5699612784613635E-2</v>
      </c>
      <c r="E88" s="51">
        <f t="shared" si="12"/>
        <v>8.5498514009010318E-3</v>
      </c>
      <c r="F88" s="51">
        <f t="shared" si="10"/>
        <v>-5.6748724325260014E-2</v>
      </c>
      <c r="G88" s="51">
        <v>-2.3995456046002062E-2</v>
      </c>
      <c r="H88" s="506">
        <v>0.97</v>
      </c>
      <c r="I88" s="506">
        <v>0.94</v>
      </c>
      <c r="J88" s="73">
        <v>256.67</v>
      </c>
      <c r="K88" s="73">
        <v>239.62</v>
      </c>
      <c r="L88" s="53">
        <v>15134.246495812866</v>
      </c>
      <c r="M88" s="54">
        <f t="shared" si="8"/>
        <v>0.23866512000000006</v>
      </c>
      <c r="N88" s="51">
        <f t="shared" si="11"/>
        <v>1.093456955100593</v>
      </c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</row>
    <row r="89" spans="1:41" ht="15.75" customHeight="1">
      <c r="A89" s="77">
        <v>45170</v>
      </c>
      <c r="B89" s="78" t="s">
        <v>101</v>
      </c>
      <c r="C89" s="73">
        <v>150.19908503561794</v>
      </c>
      <c r="D89" s="51">
        <f t="shared" ca="1" si="9"/>
        <v>-1.900821799354846E-2</v>
      </c>
      <c r="E89" s="51">
        <f t="shared" si="12"/>
        <v>-8.7502178128600061E-3</v>
      </c>
      <c r="F89" s="51">
        <f t="shared" si="10"/>
        <v>-5.4917252523807303E-3</v>
      </c>
      <c r="G89" s="51">
        <v>1.9099278901057115E-2</v>
      </c>
      <c r="H89" s="506">
        <v>1.18</v>
      </c>
      <c r="I89" s="506">
        <v>1.18</v>
      </c>
      <c r="J89" s="73">
        <v>350</v>
      </c>
      <c r="K89" s="73">
        <v>312.75</v>
      </c>
      <c r="L89" s="53">
        <v>20379.066898322868</v>
      </c>
      <c r="M89" s="54">
        <f t="shared" si="8"/>
        <v>0.34655312399999993</v>
      </c>
      <c r="N89" s="51">
        <f t="shared" si="11"/>
        <v>1.3108910456844298</v>
      </c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</row>
    <row r="90" spans="1:41" s="12" customFormat="1" ht="15.75" customHeight="1">
      <c r="A90" s="75">
        <v>45261</v>
      </c>
      <c r="B90" s="76" t="s">
        <v>102</v>
      </c>
      <c r="C90" s="74">
        <v>144.400740585823</v>
      </c>
      <c r="D90" s="59">
        <f t="shared" ca="1" si="9"/>
        <v>-1.8557880327106813E-2</v>
      </c>
      <c r="E90" s="59">
        <f t="shared" si="12"/>
        <v>-1.8557880327106813E-2</v>
      </c>
      <c r="F90" s="59">
        <f t="shared" si="10"/>
        <v>-1.7159855487470788E-2</v>
      </c>
      <c r="G90" s="59">
        <v>-2.1566619570927426E-2</v>
      </c>
      <c r="H90" s="507">
        <v>1</v>
      </c>
      <c r="I90" s="507">
        <v>1.165</v>
      </c>
      <c r="J90" s="58">
        <v>809</v>
      </c>
      <c r="K90" s="58">
        <v>579.5</v>
      </c>
      <c r="L90" s="71">
        <v>31563.112710646081</v>
      </c>
      <c r="M90" s="63">
        <f t="shared" si="8"/>
        <v>0.54880068199999998</v>
      </c>
      <c r="N90" s="59">
        <f t="shared" si="11"/>
        <v>2.0551109386377586</v>
      </c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</row>
    <row r="91" spans="1:41">
      <c r="A91" s="77">
        <v>45352</v>
      </c>
      <c r="B91" s="78" t="s">
        <v>104</v>
      </c>
      <c r="C91" s="73">
        <v>137.91729057272286</v>
      </c>
      <c r="D91" s="51">
        <f t="shared" ca="1" si="9"/>
        <v>-4.9617032577974229E-2</v>
      </c>
      <c r="E91" s="51">
        <f t="shared" si="12"/>
        <v>-3.260212682044894E-2</v>
      </c>
      <c r="F91" s="51">
        <f t="shared" si="10"/>
        <v>-4.9617032577974229E-2</v>
      </c>
      <c r="G91" s="51">
        <v>-1.7875916707205453E-2</v>
      </c>
      <c r="H91" s="506">
        <v>0.8</v>
      </c>
      <c r="I91" s="506">
        <v>0.9</v>
      </c>
      <c r="J91" s="73">
        <v>857.4</v>
      </c>
      <c r="K91" s="73">
        <v>841.82500000000005</v>
      </c>
      <c r="L91" s="53">
        <v>47863.7198387061</v>
      </c>
      <c r="M91" s="54">
        <f t="shared" si="8"/>
        <v>0.51644485376000016</v>
      </c>
      <c r="N91" s="51">
        <f t="shared" si="11"/>
        <v>2.9174147384252014</v>
      </c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</row>
    <row r="92" spans="1:41">
      <c r="A92" s="77">
        <v>45444</v>
      </c>
      <c r="B92" s="78" t="s">
        <v>105</v>
      </c>
      <c r="C92" s="73">
        <v>150.46895922607985</v>
      </c>
      <c r="D92" s="51">
        <f t="shared" ca="1" si="9"/>
        <v>-2.9768374670931963E-2</v>
      </c>
      <c r="E92" s="51">
        <f t="shared" si="12"/>
        <v>-2.0495736851050328E-2</v>
      </c>
      <c r="F92" s="51">
        <f t="shared" si="10"/>
        <v>-1.0832999180517833E-2</v>
      </c>
      <c r="G92" s="51">
        <v>-7.642341808957287E-3</v>
      </c>
      <c r="H92" s="506">
        <v>0.4</v>
      </c>
      <c r="I92" s="506">
        <v>0.5</v>
      </c>
      <c r="J92" s="73">
        <v>911.75</v>
      </c>
      <c r="K92" s="73">
        <v>894.25</v>
      </c>
      <c r="L92" s="53">
        <v>56801.665256352448</v>
      </c>
      <c r="M92" s="54">
        <f t="shared" si="8"/>
        <v>0.18673737536000012</v>
      </c>
      <c r="N92" s="51">
        <f t="shared" si="11"/>
        <v>2.7531875321356467</v>
      </c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</row>
    <row r="93" spans="1:41">
      <c r="A93" s="77">
        <v>45536</v>
      </c>
      <c r="B93" s="78" t="s">
        <v>106</v>
      </c>
      <c r="C93" s="73">
        <v>147.28962782665141</v>
      </c>
      <c r="D93" s="51">
        <f t="shared" ca="1" si="9"/>
        <v>-2.6277966919378892E-2</v>
      </c>
      <c r="E93" s="51">
        <f t="shared" si="12"/>
        <v>-2.402401212561478E-2</v>
      </c>
      <c r="F93" s="51">
        <f t="shared" si="10"/>
        <v>-1.9370671986960408E-2</v>
      </c>
      <c r="G93" s="51">
        <v>3.6025131445839964E-2</v>
      </c>
      <c r="H93" s="506">
        <v>0.4</v>
      </c>
      <c r="I93" s="506">
        <v>0.4</v>
      </c>
      <c r="J93" s="73">
        <v>970.72</v>
      </c>
      <c r="K93" s="73">
        <v>951.73500000000001</v>
      </c>
      <c r="L93" s="53">
        <v>63666.290369840412</v>
      </c>
      <c r="M93" s="54">
        <f t="shared" si="8"/>
        <v>0.12085253280000008</v>
      </c>
      <c r="N93" s="51">
        <f t="shared" si="11"/>
        <v>2.1241023294879091</v>
      </c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</row>
    <row r="94" spans="1:41">
      <c r="A94" s="75">
        <v>45627</v>
      </c>
      <c r="B94" s="76" t="s">
        <v>107</v>
      </c>
      <c r="C94" s="74">
        <v>148.2104597096272</v>
      </c>
      <c r="D94" s="59">
        <f t="shared" ca="1" si="9"/>
        <v>-1.3429307247087352E-2</v>
      </c>
      <c r="E94" s="59">
        <f t="shared" si="12"/>
        <v>-1.3429307247087352E-2</v>
      </c>
      <c r="F94" s="59">
        <f t="shared" si="10"/>
        <v>2.6382961114662207E-2</v>
      </c>
      <c r="G94" s="59">
        <v>2.1640391917032042E-2</v>
      </c>
      <c r="H94" s="507">
        <v>0.32</v>
      </c>
      <c r="I94" s="507">
        <v>0.36</v>
      </c>
      <c r="J94" s="58">
        <v>1032.5</v>
      </c>
      <c r="K94" s="58">
        <v>1011.625</v>
      </c>
      <c r="L94" s="71">
        <v>68735.438888992998</v>
      </c>
      <c r="M94" s="63">
        <f t="shared" si="8"/>
        <v>7.962060439999985E-2</v>
      </c>
      <c r="N94" s="59">
        <f t="shared" si="11"/>
        <v>1.1777142045248561</v>
      </c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</row>
    <row r="95" spans="1:41">
      <c r="A95" s="77">
        <v>45717</v>
      </c>
      <c r="B95" s="78" t="s">
        <v>108</v>
      </c>
      <c r="C95" s="73">
        <v>145.96817676860812</v>
      </c>
      <c r="D95" s="51">
        <f t="shared" ca="1" si="9"/>
        <v>5.8374741574843236E-2</v>
      </c>
      <c r="E95" s="51">
        <f t="shared" si="12"/>
        <v>1.2492032682554166E-2</v>
      </c>
      <c r="F95" s="51">
        <f t="shared" si="10"/>
        <v>5.8374741574843236E-2</v>
      </c>
      <c r="G95" s="51">
        <v>8.5972973421302168E-3</v>
      </c>
      <c r="H95" s="506">
        <v>0.28999999999999998</v>
      </c>
      <c r="I95" s="506">
        <v>0.28999999999999998</v>
      </c>
      <c r="J95" s="73">
        <v>1074</v>
      </c>
      <c r="K95" s="73">
        <v>1063.75</v>
      </c>
      <c r="L95" s="53">
        <v>74623.876585591861</v>
      </c>
      <c r="M95" s="54">
        <f t="shared" si="8"/>
        <v>8.5668147200000044E-2</v>
      </c>
      <c r="N95" s="51">
        <f t="shared" si="11"/>
        <v>0.55909061888761813</v>
      </c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</row>
    <row r="96" spans="1:41">
      <c r="A96" s="77">
        <v>45809</v>
      </c>
      <c r="B96" s="78" t="s">
        <v>109</v>
      </c>
      <c r="C96" s="73">
        <v>159.95475017968516</v>
      </c>
      <c r="D96" s="51">
        <f t="shared" ca="1" si="9"/>
        <v>6.0809685488560028E-2</v>
      </c>
      <c r="E96" s="51">
        <f t="shared" si="12"/>
        <v>3.1625007597373633E-2</v>
      </c>
      <c r="F96" s="51">
        <f t="shared" si="10"/>
        <v>6.3041513694215734E-2</v>
      </c>
      <c r="G96" s="51">
        <v>-6.1022349444572743E-4</v>
      </c>
      <c r="H96" s="506">
        <v>0.35</v>
      </c>
      <c r="I96" s="506">
        <v>0.32</v>
      </c>
      <c r="J96" s="73">
        <v>1194</v>
      </c>
      <c r="K96" s="73">
        <v>1183</v>
      </c>
      <c r="L96" s="53">
        <v>79153.161946238848</v>
      </c>
      <c r="M96" s="54">
        <f t="shared" si="8"/>
        <v>6.0694854889399963E-2</v>
      </c>
      <c r="N96" s="51">
        <f t="shared" si="11"/>
        <v>0.39350072905453604</v>
      </c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</row>
    <row r="97" spans="1:41">
      <c r="A97" s="84">
        <v>45901</v>
      </c>
      <c r="B97" s="85" t="s">
        <v>110</v>
      </c>
      <c r="C97" s="86">
        <v>150.4633248086235</v>
      </c>
      <c r="D97" s="87">
        <f t="shared" ca="1" si="9"/>
        <v>4.7536196505391759E-2</v>
      </c>
      <c r="E97" s="87">
        <f t="shared" si="12"/>
        <v>4.2270438913529995E-2</v>
      </c>
      <c r="F97" s="87">
        <f t="shared" si="10"/>
        <v>2.1547321619328708E-2</v>
      </c>
      <c r="G97" s="87">
        <v>-9.000000000000008E-3</v>
      </c>
      <c r="H97" s="511">
        <v>0.40250000000000002</v>
      </c>
      <c r="I97" s="87">
        <v>0.40125</v>
      </c>
      <c r="J97" s="86">
        <v>1366.6</v>
      </c>
      <c r="K97" s="86">
        <v>1359.1999999999998</v>
      </c>
      <c r="L97" s="88">
        <v>84096.418625602601</v>
      </c>
      <c r="M97" s="89">
        <f t="shared" si="8"/>
        <v>6.2451790399999929E-2</v>
      </c>
      <c r="N97" s="87">
        <f t="shared" si="11"/>
        <v>0.32089396346296661</v>
      </c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</row>
    <row r="98" spans="1:41" ht="16" thickBot="1">
      <c r="A98" s="90">
        <v>45992</v>
      </c>
      <c r="B98" s="91" t="s">
        <v>111</v>
      </c>
      <c r="C98" s="79">
        <v>149.52939808335967</v>
      </c>
      <c r="D98" s="80">
        <f t="shared" ca="1" si="9"/>
        <v>3.772876859174179E-2</v>
      </c>
      <c r="E98" s="80">
        <f t="shared" si="12"/>
        <v>3.772876859174179E-2</v>
      </c>
      <c r="F98" s="81">
        <f t="shared" si="10"/>
        <v>8.8990910379505017E-3</v>
      </c>
      <c r="G98" s="80">
        <v>1.0000000000000009E-2</v>
      </c>
      <c r="H98" s="512">
        <v>0.35</v>
      </c>
      <c r="I98" s="81">
        <v>0.36899999999999999</v>
      </c>
      <c r="J98" s="79">
        <v>1500</v>
      </c>
      <c r="K98" s="79">
        <v>1471.5</v>
      </c>
      <c r="L98" s="82">
        <v>89681.261786528848</v>
      </c>
      <c r="M98" s="83">
        <f t="shared" si="8"/>
        <v>6.6409999999999858E-2</v>
      </c>
      <c r="N98" s="80">
        <f t="shared" si="11"/>
        <v>0.30473105629489217</v>
      </c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</row>
    <row r="99" spans="1:41" ht="16" thickTop="1">
      <c r="A99" s="84">
        <v>46082</v>
      </c>
      <c r="B99" s="85" t="s">
        <v>113</v>
      </c>
      <c r="C99" s="86">
        <v>147.31135903846325</v>
      </c>
      <c r="D99" s="87">
        <f t="shared" ca="1" si="9"/>
        <v>9.2018842708734283E-3</v>
      </c>
      <c r="E99" s="87">
        <f t="shared" si="12"/>
        <v>2.5883840329840924E-2</v>
      </c>
      <c r="F99" s="87">
        <f t="shared" si="10"/>
        <v>9.2018842708734283E-3</v>
      </c>
      <c r="G99" s="87">
        <v>8.8999999999996859E-3</v>
      </c>
      <c r="H99" s="511">
        <v>0.32499999999999996</v>
      </c>
      <c r="I99" s="87">
        <v>0.33333333333333326</v>
      </c>
      <c r="J99" s="86">
        <v>1575.1136886668232</v>
      </c>
      <c r="K99" s="86">
        <v>1550.0757924445488</v>
      </c>
      <c r="L99" s="88">
        <v>93860.933362589916</v>
      </c>
      <c r="M99" s="89">
        <f t="shared" si="8"/>
        <v>4.6605851577000257E-2</v>
      </c>
      <c r="N99" s="87">
        <f t="shared" si="11"/>
        <v>0.25778688614405598</v>
      </c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</row>
    <row r="100" spans="1:41">
      <c r="A100" s="84">
        <v>46174</v>
      </c>
      <c r="B100" s="85" t="s">
        <v>114</v>
      </c>
      <c r="C100" s="86">
        <v>162.96277604806647</v>
      </c>
      <c r="D100" s="87">
        <f t="shared" ca="1" si="9"/>
        <v>1.422321687897532E-2</v>
      </c>
      <c r="E100" s="87">
        <f t="shared" si="12"/>
        <v>1.4704863766346277E-2</v>
      </c>
      <c r="F100" s="87">
        <f t="shared" si="10"/>
        <v>1.8805480081099502E-2</v>
      </c>
      <c r="G100" s="87">
        <v>8.899999999999908E-3</v>
      </c>
      <c r="H100" s="511">
        <v>0.3</v>
      </c>
      <c r="I100" s="87">
        <v>0.30833333333333329</v>
      </c>
      <c r="J100" s="86">
        <v>1650.2273773336465</v>
      </c>
      <c r="K100" s="86">
        <v>1625.1894811113721</v>
      </c>
      <c r="L100" s="88">
        <v>98235.4020917655</v>
      </c>
      <c r="M100" s="89">
        <f t="shared" si="8"/>
        <v>4.6605851577000257E-2</v>
      </c>
      <c r="N100" s="87">
        <f t="shared" si="11"/>
        <v>0.24107994774090491</v>
      </c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</row>
    <row r="101" spans="1:41">
      <c r="A101" s="84">
        <v>46266</v>
      </c>
      <c r="B101" s="85" t="s">
        <v>115</v>
      </c>
      <c r="C101" s="86">
        <v>156.06172181539628</v>
      </c>
      <c r="D101" s="87">
        <f t="shared" ca="1" si="9"/>
        <v>2.1800843269723869E-2</v>
      </c>
      <c r="E101" s="87">
        <f t="shared" si="12"/>
        <v>1.8638115796905552E-2</v>
      </c>
      <c r="F101" s="87">
        <f t="shared" si="10"/>
        <v>3.7207718318689853E-2</v>
      </c>
      <c r="G101" s="87">
        <v>8.8999999999996859E-3</v>
      </c>
      <c r="H101" s="511">
        <v>0.27500000000000002</v>
      </c>
      <c r="I101" s="87">
        <v>0.28333333333333333</v>
      </c>
      <c r="J101" s="86">
        <v>1725.3410660004697</v>
      </c>
      <c r="K101" s="86">
        <v>1700.3031697781953</v>
      </c>
      <c r="L101" s="88">
        <v>102813.74666126128</v>
      </c>
      <c r="M101" s="89">
        <f t="shared" si="8"/>
        <v>4.6605851577000479E-2</v>
      </c>
      <c r="N101" s="87">
        <f t="shared" si="11"/>
        <v>0.22256985899706683</v>
      </c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</row>
    <row r="102" spans="1:41" ht="16" thickBot="1">
      <c r="A102" s="90">
        <v>46357</v>
      </c>
      <c r="B102" s="91" t="s">
        <v>116</v>
      </c>
      <c r="C102" s="79">
        <v>154.92413258940218</v>
      </c>
      <c r="D102" s="80">
        <f t="shared" ca="1" si="9"/>
        <v>2.5324217413920103E-2</v>
      </c>
      <c r="E102" s="80">
        <f t="shared" si="12"/>
        <v>2.5324217413920103E-2</v>
      </c>
      <c r="F102" s="81">
        <f t="shared" si="10"/>
        <v>3.6078086150223454E-2</v>
      </c>
      <c r="G102" s="80">
        <v>8.899999999999908E-3</v>
      </c>
      <c r="H102" s="512">
        <v>0.25</v>
      </c>
      <c r="I102" s="81">
        <v>0.25833333333333336</v>
      </c>
      <c r="J102" s="79">
        <v>1800.4547546672941</v>
      </c>
      <c r="K102" s="79">
        <v>1775.416858445019</v>
      </c>
      <c r="L102" s="82">
        <v>107605.46887823133</v>
      </c>
      <c r="M102" s="83">
        <f t="shared" si="8"/>
        <v>4.6605851577000257E-2</v>
      </c>
      <c r="N102" s="80">
        <f t="shared" si="11"/>
        <v>0.19986568804493454</v>
      </c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</row>
    <row r="103" spans="1:41" ht="16" thickTop="1">
      <c r="A103" s="84">
        <v>46447</v>
      </c>
      <c r="B103" s="85" t="s">
        <v>122</v>
      </c>
      <c r="C103" s="86">
        <v>152.29325564085889</v>
      </c>
      <c r="D103" s="87">
        <f t="shared" ca="1" si="9"/>
        <v>3.3818821813291766E-2</v>
      </c>
      <c r="E103" s="87">
        <f t="shared" si="12"/>
        <v>3.1260235306301176E-2</v>
      </c>
      <c r="F103" s="87">
        <f t="shared" si="10"/>
        <v>3.3818821813291766E-2</v>
      </c>
      <c r="G103" s="87">
        <v>6.7000000000001503E-3</v>
      </c>
      <c r="H103" s="511">
        <v>0.23749999999999996</v>
      </c>
      <c r="I103" s="87">
        <v>0.24166666666666664</v>
      </c>
      <c r="J103" s="86">
        <v>1855.1004438325983</v>
      </c>
      <c r="K103" s="86">
        <v>1836.8852141108302</v>
      </c>
      <c r="L103" s="88">
        <v>111525.93726265329</v>
      </c>
      <c r="M103" s="89">
        <f t="shared" si="8"/>
        <v>3.6433727999999999E-2</v>
      </c>
      <c r="N103" s="87">
        <f t="shared" si="11"/>
        <v>0.18820400849651153</v>
      </c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</row>
    <row r="104" spans="1:41">
      <c r="A104" s="84">
        <v>46539</v>
      </c>
      <c r="B104" s="85" t="s">
        <v>123</v>
      </c>
      <c r="C104" s="86">
        <v>168.10661198714388</v>
      </c>
      <c r="D104" s="87">
        <f t="shared" ca="1" si="9"/>
        <v>3.2634794191430672E-2</v>
      </c>
      <c r="E104" s="87">
        <f t="shared" si="12"/>
        <v>3.460594947633866E-2</v>
      </c>
      <c r="F104" s="87">
        <f t="shared" si="10"/>
        <v>3.1564484011736615E-2</v>
      </c>
      <c r="G104" s="87">
        <v>6.6999999999999282E-3</v>
      </c>
      <c r="H104" s="511">
        <v>0.22499999999999992</v>
      </c>
      <c r="I104" s="87">
        <v>0.2291666666666666</v>
      </c>
      <c r="J104" s="86">
        <v>1909.7461329979026</v>
      </c>
      <c r="K104" s="86">
        <v>1891.5309032761345</v>
      </c>
      <c r="L104" s="88">
        <v>115589.24292582586</v>
      </c>
      <c r="M104" s="89">
        <f t="shared" si="8"/>
        <v>3.6433727999999999E-2</v>
      </c>
      <c r="N104" s="87">
        <f t="shared" si="11"/>
        <v>0.17665567060894682</v>
      </c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</row>
    <row r="105" spans="1:41">
      <c r="A105" s="84">
        <v>46631</v>
      </c>
      <c r="B105" s="85" t="s">
        <v>124</v>
      </c>
      <c r="C105" s="86">
        <v>160.63668086667684</v>
      </c>
      <c r="D105" s="87">
        <f t="shared" ca="1" si="9"/>
        <v>3.1523828535117815E-2</v>
      </c>
      <c r="E105" s="87">
        <f t="shared" si="12"/>
        <v>3.2629582422661896E-2</v>
      </c>
      <c r="F105" s="87">
        <f t="shared" si="10"/>
        <v>2.9315062002790437E-2</v>
      </c>
      <c r="G105" s="87">
        <v>6.6999999999999282E-3</v>
      </c>
      <c r="H105" s="511">
        <v>0.21249999999999988</v>
      </c>
      <c r="I105" s="87">
        <v>0.21666666666666656</v>
      </c>
      <c r="J105" s="86">
        <v>1964.3918221632068</v>
      </c>
      <c r="K105" s="86">
        <v>1946.1765924414387</v>
      </c>
      <c r="L105" s="88">
        <v>119800.58996231134</v>
      </c>
      <c r="M105" s="89">
        <f t="shared" si="8"/>
        <v>3.6433727999999999E-2</v>
      </c>
      <c r="N105" s="87">
        <f t="shared" si="11"/>
        <v>0.16521957279717014</v>
      </c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</row>
    <row r="106" spans="1:41" ht="16" thickBot="1">
      <c r="A106" s="90">
        <v>46722</v>
      </c>
      <c r="B106" s="91" t="s">
        <v>125</v>
      </c>
      <c r="C106" s="79">
        <v>159.1180133026468</v>
      </c>
      <c r="D106" s="80">
        <f t="shared" ca="1" si="9"/>
        <v>3.0413309444679681E-2</v>
      </c>
      <c r="E106" s="80">
        <f t="shared" si="12"/>
        <v>3.0413309444679681E-2</v>
      </c>
      <c r="F106" s="81">
        <f t="shared" si="10"/>
        <v>2.7070545067111818E-2</v>
      </c>
      <c r="G106" s="80">
        <v>6.6999999999999282E-3</v>
      </c>
      <c r="H106" s="512">
        <v>0.2</v>
      </c>
      <c r="I106" s="81">
        <v>0.20416666666666661</v>
      </c>
      <c r="J106" s="79">
        <v>2019.0375113285111</v>
      </c>
      <c r="K106" s="79">
        <v>2000.822281606743</v>
      </c>
      <c r="L106" s="82">
        <v>124165.37207123774</v>
      </c>
      <c r="M106" s="83">
        <f t="shared" si="8"/>
        <v>3.6433728000000221E-2</v>
      </c>
      <c r="N106" s="80">
        <f t="shared" si="11"/>
        <v>0.15389462418258648</v>
      </c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</row>
    <row r="107" spans="1:41" ht="16" thickTop="1">
      <c r="A107" s="84">
        <v>46813</v>
      </c>
      <c r="B107" s="85" t="s">
        <v>126</v>
      </c>
      <c r="C107" s="86">
        <v>156.5712919863181</v>
      </c>
      <c r="D107" s="87">
        <f t="shared" ca="1" si="9"/>
        <v>2.8090780037874907E-2</v>
      </c>
      <c r="E107" s="87">
        <f t="shared" ref="E107:E110" si="13">AVERAGE(C104:C107)/AVERAGE(C100:C103)-1</f>
        <v>2.9047421536315676E-2</v>
      </c>
      <c r="F107" s="87">
        <f t="shared" ref="F107:F110" si="14">C107/C103-1</f>
        <v>2.8090780037874907E-2</v>
      </c>
      <c r="G107" s="87">
        <v>7.7000000000000401E-3</v>
      </c>
      <c r="H107" s="511">
        <v>0.18749999999999997</v>
      </c>
      <c r="I107" s="87">
        <v>0.19166666666666665</v>
      </c>
      <c r="J107" s="86">
        <v>2055.7070126922299</v>
      </c>
      <c r="K107" s="86">
        <v>2043.4838455709903</v>
      </c>
      <c r="L107" s="88">
        <v>127159.45724841802</v>
      </c>
      <c r="M107" s="89">
        <f t="shared" ref="M107:M110" si="15">L107/L106-1</f>
        <v>2.4113689084445111E-2</v>
      </c>
      <c r="N107" s="87">
        <f t="shared" ref="N107:N110" si="16">L107/L103-1</f>
        <v>0.14017833312574135</v>
      </c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</row>
    <row r="108" spans="1:41">
      <c r="A108" s="84">
        <v>46905</v>
      </c>
      <c r="B108" s="85" t="s">
        <v>127</v>
      </c>
      <c r="C108" s="86">
        <v>173.00053645853984</v>
      </c>
      <c r="D108" s="87">
        <f t="shared" ca="1" si="9"/>
        <v>2.8626606136754607E-2</v>
      </c>
      <c r="E108" s="87">
        <f t="shared" si="13"/>
        <v>2.8414960863572203E-2</v>
      </c>
      <c r="F108" s="87">
        <f t="shared" si="14"/>
        <v>2.9112028453528227E-2</v>
      </c>
      <c r="G108" s="87">
        <v>7.7000000000000401E-3</v>
      </c>
      <c r="H108" s="511">
        <v>0.17499999999999993</v>
      </c>
      <c r="I108" s="87">
        <v>0.17916666666666661</v>
      </c>
      <c r="J108" s="86">
        <v>2092.3765140559481</v>
      </c>
      <c r="K108" s="86">
        <v>2080.1533469347087</v>
      </c>
      <c r="L108" s="88">
        <v>130225.74086465318</v>
      </c>
      <c r="M108" s="89">
        <f t="shared" si="15"/>
        <v>2.4113689084445333E-2</v>
      </c>
      <c r="N108" s="87">
        <f t="shared" si="16"/>
        <v>0.12662508697474228</v>
      </c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</row>
    <row r="109" spans="1:41">
      <c r="A109" s="84">
        <v>46997</v>
      </c>
      <c r="B109" s="85" t="s">
        <v>128</v>
      </c>
      <c r="C109" s="86">
        <v>165.47735340471502</v>
      </c>
      <c r="D109" s="87">
        <f t="shared" ca="1" si="9"/>
        <v>2.9130080445536555E-2</v>
      </c>
      <c r="E109" s="87">
        <f t="shared" si="13"/>
        <v>2.8628364315074428E-2</v>
      </c>
      <c r="F109" s="87">
        <f t="shared" si="14"/>
        <v>3.0134291320771167E-2</v>
      </c>
      <c r="G109" s="87">
        <v>7.7000000000000401E-3</v>
      </c>
      <c r="H109" s="511">
        <v>0.16249999999999989</v>
      </c>
      <c r="I109" s="87">
        <v>0.16666666666666657</v>
      </c>
      <c r="J109" s="86">
        <v>2129.0460154196662</v>
      </c>
      <c r="K109" s="86">
        <v>2116.8228482984268</v>
      </c>
      <c r="L109" s="88">
        <v>133365.96389065494</v>
      </c>
      <c r="M109" s="89">
        <f t="shared" si="15"/>
        <v>2.4113689084445111E-2</v>
      </c>
      <c r="N109" s="87">
        <f t="shared" si="16"/>
        <v>0.1132329476224716</v>
      </c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</row>
    <row r="110" spans="1:41" ht="16" thickBot="1">
      <c r="A110" s="90">
        <v>47088</v>
      </c>
      <c r="B110" s="91" t="s">
        <v>129</v>
      </c>
      <c r="C110" s="79">
        <v>164.07574388426468</v>
      </c>
      <c r="D110" s="80">
        <f t="shared" ca="1" si="9"/>
        <v>2.9634036947653986E-2</v>
      </c>
      <c r="E110" s="80">
        <f t="shared" si="13"/>
        <v>2.9634036947653986E-2</v>
      </c>
      <c r="F110" s="81">
        <f t="shared" si="14"/>
        <v>3.1157569647304095E-2</v>
      </c>
      <c r="G110" s="80">
        <v>7.7000000000000401E-3</v>
      </c>
      <c r="H110" s="512">
        <v>0.15</v>
      </c>
      <c r="I110" s="81">
        <v>0.15416666666666662</v>
      </c>
      <c r="J110" s="79">
        <v>2165.7155167833857</v>
      </c>
      <c r="K110" s="79">
        <v>2153.4923496621459</v>
      </c>
      <c r="L110" s="82">
        <v>136581.90927836153</v>
      </c>
      <c r="M110" s="83">
        <f t="shared" si="15"/>
        <v>2.4113689084445111E-2</v>
      </c>
      <c r="N110" s="80">
        <f t="shared" si="16"/>
        <v>0.10000000000000009</v>
      </c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</row>
    <row r="111" spans="1:41" ht="16" thickTop="1"/>
    <row r="112" spans="1:41">
      <c r="A112" s="20" t="s">
        <v>88</v>
      </c>
      <c r="B112" s="21"/>
      <c r="C112" s="22"/>
      <c r="D112" s="23"/>
      <c r="E112" s="23"/>
      <c r="F112" s="23"/>
      <c r="G112" s="23"/>
      <c r="H112" s="24"/>
      <c r="I112" s="23"/>
      <c r="J112" s="24"/>
      <c r="K112" s="23"/>
      <c r="L112" s="22"/>
      <c r="M112" s="23"/>
      <c r="N112" s="23"/>
    </row>
    <row r="113" spans="1:14">
      <c r="A113" s="553" t="s">
        <v>119</v>
      </c>
      <c r="B113" s="553"/>
      <c r="C113" s="553"/>
      <c r="D113" s="553"/>
      <c r="E113" s="553"/>
      <c r="F113" s="553"/>
      <c r="G113" s="553"/>
      <c r="H113" s="553"/>
      <c r="I113" s="553"/>
      <c r="J113" s="553"/>
      <c r="K113" s="553"/>
      <c r="L113" s="553"/>
      <c r="M113" s="553"/>
      <c r="N113" s="553"/>
    </row>
  </sheetData>
  <mergeCells count="5">
    <mergeCell ref="A113:N113"/>
    <mergeCell ref="C1:G1"/>
    <mergeCell ref="H1:I1"/>
    <mergeCell ref="J1:K1"/>
    <mergeCell ref="L1:N1"/>
  </mergeCells>
  <phoneticPr fontId="117" type="noConversion"/>
  <printOptions horizontalCentered="1" verticalCentered="1"/>
  <pageMargins left="0" right="0" top="0" bottom="0" header="0" footer="0"/>
  <pageSetup paperSize="9" scale="46" orientation="landscape" r:id="rId1"/>
  <headerFooter alignWithMargins="0">
    <oddFooter>&amp;L&amp;1#&amp;"Calibri"&amp;9&amp;K000000Corporativo | Interno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D8A36-A3BD-4D57-BED3-B4B38F4289CE}">
  <sheetPr codeName="Sheet5"/>
  <dimension ref="A1:AC8"/>
  <sheetViews>
    <sheetView showGridLines="0" topLeftCell="B1" zoomScaleNormal="100" workbookViewId="0">
      <pane xSplit="2" ySplit="2" topLeftCell="D3" activePane="bottomRight" state="frozen"/>
      <selection activeCell="L23" sqref="L23"/>
      <selection pane="topRight" activeCell="L23" sqref="L23"/>
      <selection pane="bottomLeft" activeCell="L23" sqref="L23"/>
      <selection pane="bottomRight" activeCell="Z7" sqref="Z7"/>
    </sheetView>
  </sheetViews>
  <sheetFormatPr defaultColWidth="9.1796875" defaultRowHeight="13" customHeight="1" outlineLevelCol="1"/>
  <cols>
    <col min="1" max="1" width="9.1796875" style="251" hidden="1" customWidth="1"/>
    <col min="2" max="2" width="7.453125" style="251" bestFit="1" customWidth="1"/>
    <col min="3" max="3" width="40.1796875" style="252" customWidth="1"/>
    <col min="4" max="14" width="7.81640625" style="253" hidden="1" customWidth="1" outlineLevel="1"/>
    <col min="15" max="15" width="8" style="252" hidden="1" customWidth="1" outlineLevel="1"/>
    <col min="16" max="20" width="7.81640625" style="252" hidden="1" customWidth="1" outlineLevel="1"/>
    <col min="21" max="21" width="7.81640625" style="252" customWidth="1" collapsed="1"/>
    <col min="22" max="23" width="7.81640625" style="252" customWidth="1"/>
    <col min="24" max="16384" width="9.1796875" style="251"/>
  </cols>
  <sheetData>
    <row r="1" spans="3:29" ht="66" customHeight="1"/>
    <row r="2" spans="3:29" ht="13" customHeight="1">
      <c r="C2" s="285"/>
      <c r="D2" s="284">
        <v>2003</v>
      </c>
      <c r="E2" s="284">
        <v>2004</v>
      </c>
      <c r="F2" s="284">
        <v>2005</v>
      </c>
      <c r="G2" s="284">
        <v>2006</v>
      </c>
      <c r="H2" s="284">
        <v>2007</v>
      </c>
      <c r="I2" s="284">
        <v>2008</v>
      </c>
      <c r="J2" s="284">
        <v>2009</v>
      </c>
      <c r="K2" s="284">
        <v>2010</v>
      </c>
      <c r="L2" s="284">
        <v>2011</v>
      </c>
      <c r="M2" s="284">
        <v>2012</v>
      </c>
      <c r="N2" s="284">
        <v>2013</v>
      </c>
      <c r="O2" s="284">
        <v>2014</v>
      </c>
      <c r="P2" s="284">
        <v>2015</v>
      </c>
      <c r="Q2" s="283">
        <v>2016</v>
      </c>
      <c r="R2" s="283">
        <v>2017</v>
      </c>
      <c r="S2" s="283">
        <v>2018</v>
      </c>
      <c r="T2" s="283">
        <v>2019</v>
      </c>
      <c r="U2" s="283">
        <v>2020</v>
      </c>
      <c r="V2" s="283">
        <v>2021</v>
      </c>
      <c r="W2" s="283">
        <v>2022</v>
      </c>
      <c r="X2" s="283">
        <v>2023</v>
      </c>
      <c r="Y2" s="283">
        <v>2024</v>
      </c>
      <c r="Z2" s="282" t="s">
        <v>103</v>
      </c>
      <c r="AA2" s="282" t="s">
        <v>112</v>
      </c>
      <c r="AB2" s="282" t="s">
        <v>121</v>
      </c>
      <c r="AC2" s="282" t="s">
        <v>130</v>
      </c>
    </row>
    <row r="3" spans="3:29" ht="16" customHeight="1">
      <c r="C3" s="281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X3" s="252"/>
      <c r="Y3" s="252"/>
      <c r="Z3" s="252"/>
      <c r="AA3" s="252"/>
      <c r="AB3" s="252"/>
      <c r="AC3" s="252"/>
    </row>
    <row r="4" spans="3:29" ht="14.15" customHeight="1">
      <c r="C4" s="279" t="s">
        <v>118</v>
      </c>
      <c r="D4" s="278">
        <v>4.1000000000000002E-2</v>
      </c>
      <c r="E4" s="278">
        <v>7.1999999999999995E-2</v>
      </c>
      <c r="F4" s="278">
        <v>5.7000000000000002E-2</v>
      </c>
      <c r="G4" s="278">
        <v>6.3E-2</v>
      </c>
      <c r="H4" s="276">
        <v>4.9000000000000002E-2</v>
      </c>
      <c r="I4" s="276">
        <v>3.5000000000000003E-2</v>
      </c>
      <c r="J4" s="276">
        <v>-1.6E-2</v>
      </c>
      <c r="K4" s="276">
        <v>5.8000000000000003E-2</v>
      </c>
      <c r="L4" s="276">
        <v>6.0999999999999999E-2</v>
      </c>
      <c r="M4" s="276">
        <v>5.2999999999999999E-2</v>
      </c>
      <c r="N4" s="277">
        <v>0.04</v>
      </c>
      <c r="O4" s="277">
        <v>1.7999999999999999E-2</v>
      </c>
      <c r="P4" s="126">
        <v>2.1519424998116765E-2</v>
      </c>
      <c r="Q4" s="276">
        <v>1.753038749045932E-2</v>
      </c>
      <c r="R4" s="276">
        <v>1.357695373477652E-2</v>
      </c>
      <c r="S4" s="276">
        <v>3.9900294778594247E-2</v>
      </c>
      <c r="T4" s="276">
        <v>6.3436753384120692E-3</v>
      </c>
      <c r="U4" s="276">
        <v>-6.1434747922113453E-2</v>
      </c>
      <c r="V4" s="276">
        <v>0.11314920487849345</v>
      </c>
      <c r="W4" s="276">
        <v>2.1539935619617534E-2</v>
      </c>
      <c r="X4" s="276">
        <v>5.2136797723887351E-3</v>
      </c>
      <c r="Y4" s="276">
        <v>2.6443115486986413E-2</v>
      </c>
      <c r="Z4" s="275">
        <v>2.4604885392325526E-2</v>
      </c>
      <c r="AA4" s="275">
        <v>2.247690456759166E-2</v>
      </c>
      <c r="AB4" s="275">
        <v>2.1280475299598756E-2</v>
      </c>
      <c r="AC4" s="275">
        <v>2.015050062499979E-2</v>
      </c>
    </row>
    <row r="5" spans="3:29" ht="14.15" customHeight="1">
      <c r="C5" s="269" t="s">
        <v>117</v>
      </c>
      <c r="D5" s="274">
        <v>1.072801815510771E-2</v>
      </c>
      <c r="E5" s="274">
        <v>2.4283222986181574E-2</v>
      </c>
      <c r="F5" s="274">
        <v>3.6587111054641408E-2</v>
      </c>
      <c r="G5" s="274">
        <v>2.5701534479666499E-2</v>
      </c>
      <c r="H5" s="274">
        <v>7.8292164116678498E-2</v>
      </c>
      <c r="I5" s="274">
        <v>7.0892697363892809E-2</v>
      </c>
      <c r="J5" s="274">
        <v>-1.4827104264685254E-2</v>
      </c>
      <c r="K5" s="274">
        <v>2.9745568738458905E-2</v>
      </c>
      <c r="L5" s="272">
        <v>4.4403239972674813E-2</v>
      </c>
      <c r="M5" s="272">
        <v>1.4857036068024687E-2</v>
      </c>
      <c r="N5" s="272">
        <v>0.03</v>
      </c>
      <c r="O5" s="272">
        <v>4.5999999999999999E-2</v>
      </c>
      <c r="P5" s="273">
        <v>4.3687150837988797E-2</v>
      </c>
      <c r="Q5" s="272">
        <v>2.708489455090457E-2</v>
      </c>
      <c r="R5" s="272">
        <v>2.2722534917656967E-2</v>
      </c>
      <c r="S5" s="272">
        <v>2.568283734203014E-2</v>
      </c>
      <c r="T5" s="272">
        <v>2.9964136314451606E-2</v>
      </c>
      <c r="U5" s="271">
        <v>2.9659850483547023E-2</v>
      </c>
      <c r="V5" s="271">
        <v>7.1619801837436325E-2</v>
      </c>
      <c r="W5" s="271">
        <v>0.12805376156533543</v>
      </c>
      <c r="X5" s="271">
        <v>3.9357181716012768E-2</v>
      </c>
      <c r="Y5" s="271">
        <v>4.5357561652503708E-2</v>
      </c>
      <c r="Z5" s="270">
        <v>3.6708267095423519E-2</v>
      </c>
      <c r="AA5" s="270">
        <v>3.0437244721527978E-2</v>
      </c>
      <c r="AB5" s="270">
        <v>3.0000000003822969E-2</v>
      </c>
      <c r="AC5" s="270">
        <v>3.0000000003822969E-2</v>
      </c>
    </row>
    <row r="6" spans="3:29" ht="14.15" customHeight="1">
      <c r="C6" s="269" t="s">
        <v>208</v>
      </c>
      <c r="D6" s="268">
        <v>599.41999999999996</v>
      </c>
      <c r="E6" s="268">
        <v>559.83000000000004</v>
      </c>
      <c r="F6" s="268">
        <v>514.21</v>
      </c>
      <c r="G6" s="268">
        <v>534.42999999999995</v>
      </c>
      <c r="H6" s="268">
        <v>495.82</v>
      </c>
      <c r="I6" s="268">
        <v>629.11</v>
      </c>
      <c r="J6" s="268">
        <v>507.45</v>
      </c>
      <c r="K6" s="268">
        <v>468</v>
      </c>
      <c r="L6" s="267">
        <v>519.54999999999995</v>
      </c>
      <c r="M6" s="266">
        <v>479.2</v>
      </c>
      <c r="N6" s="266">
        <v>525.45000000000005</v>
      </c>
      <c r="O6" s="266">
        <v>606</v>
      </c>
      <c r="P6" s="117">
        <v>709</v>
      </c>
      <c r="Q6" s="266">
        <v>670</v>
      </c>
      <c r="R6" s="266">
        <v>615.42999999999995</v>
      </c>
      <c r="S6" s="266">
        <v>694</v>
      </c>
      <c r="T6" s="266">
        <v>753</v>
      </c>
      <c r="U6" s="265">
        <v>710.5</v>
      </c>
      <c r="V6" s="265">
        <v>851</v>
      </c>
      <c r="W6" s="265">
        <v>850.58</v>
      </c>
      <c r="X6" s="265">
        <v>879</v>
      </c>
      <c r="Y6" s="265">
        <v>996.49</v>
      </c>
      <c r="Z6" s="264">
        <v>930</v>
      </c>
      <c r="AA6" s="264">
        <v>880</v>
      </c>
      <c r="AB6" s="264">
        <v>880</v>
      </c>
      <c r="AC6" s="264">
        <v>880</v>
      </c>
    </row>
    <row r="7" spans="3:29" ht="14.15" customHeight="1">
      <c r="C7" s="263" t="s">
        <v>120</v>
      </c>
      <c r="D7" s="262">
        <v>2.2499999999999999E-2</v>
      </c>
      <c r="E7" s="262">
        <v>2.2499999999999999E-2</v>
      </c>
      <c r="F7" s="262">
        <v>4.4999999999999998E-2</v>
      </c>
      <c r="G7" s="262">
        <v>5.2499999999999998E-2</v>
      </c>
      <c r="H7" s="262">
        <v>0.06</v>
      </c>
      <c r="I7" s="261">
        <v>8.2500000000000004E-2</v>
      </c>
      <c r="J7" s="261">
        <v>5.0000000000000001E-3</v>
      </c>
      <c r="K7" s="260">
        <v>3.2500000000000001E-2</v>
      </c>
      <c r="L7" s="258">
        <v>5.2499999999999998E-2</v>
      </c>
      <c r="M7" s="258">
        <v>0.05</v>
      </c>
      <c r="N7" s="258">
        <v>4.4999999999999998E-2</v>
      </c>
      <c r="O7" s="258">
        <v>0.03</v>
      </c>
      <c r="P7" s="259">
        <v>3.5000000000000003E-2</v>
      </c>
      <c r="Q7" s="258">
        <v>3.5000000000000003E-2</v>
      </c>
      <c r="R7" s="258">
        <v>2.5000000000000001E-2</v>
      </c>
      <c r="S7" s="258">
        <v>2.75E-2</v>
      </c>
      <c r="T7" s="258">
        <v>1.7500000000000002E-2</v>
      </c>
      <c r="U7" s="257">
        <v>5.0000000000000001E-3</v>
      </c>
      <c r="V7" s="257">
        <v>0.04</v>
      </c>
      <c r="W7" s="257">
        <v>0.1125</v>
      </c>
      <c r="X7" s="257">
        <v>8.2500000000000004E-2</v>
      </c>
      <c r="Y7" s="257">
        <v>0.05</v>
      </c>
      <c r="Z7" s="256">
        <v>4.4999999999999998E-2</v>
      </c>
      <c r="AA7" s="256">
        <v>4.4999999999999998E-2</v>
      </c>
      <c r="AB7" s="256">
        <v>4.4999999999999998E-2</v>
      </c>
      <c r="AC7" s="256">
        <v>4.4999999999999998E-2</v>
      </c>
    </row>
    <row r="8" spans="3:29" ht="13" customHeight="1">
      <c r="L8" s="255"/>
      <c r="M8" s="255"/>
      <c r="N8" s="255"/>
      <c r="O8" s="254"/>
      <c r="P8" s="254"/>
      <c r="Q8" s="254"/>
      <c r="R8" s="254"/>
      <c r="S8" s="254"/>
      <c r="T8" s="254"/>
      <c r="U8" s="254"/>
      <c r="V8" s="254"/>
      <c r="W8" s="254"/>
    </row>
  </sheetData>
  <printOptions horizontalCentered="1"/>
  <pageMargins left="0.35433070866141736" right="0.23622047244094491" top="0.78740157480314965" bottom="0.51181102362204722" header="0.51181102362204722" footer="0.51181102362204722"/>
  <pageSetup paperSize="9" scale="66" orientation="landscape" r:id="rId1"/>
  <headerFooter alignWithMargins="0">
    <oddFooter>&amp;L&amp;1#&amp;"Calibri"&amp;9&amp;K000000Corporativo | Interno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31CDA-9A2F-477F-9F0C-B3BB36B3BC7D}">
  <sheetPr codeName="Sheet6"/>
  <dimension ref="A1:IS186"/>
  <sheetViews>
    <sheetView zoomScale="70" zoomScaleNormal="70" workbookViewId="0">
      <pane xSplit="2" ySplit="2" topLeftCell="C118" activePane="bottomRight" state="frozen"/>
      <selection activeCell="C33" sqref="C33"/>
      <selection pane="topRight" activeCell="C33" sqref="C33"/>
      <selection pane="bottomLeft" activeCell="C33" sqref="C33"/>
      <selection pane="bottomRight" activeCell="A140" sqref="A140"/>
    </sheetView>
  </sheetViews>
  <sheetFormatPr defaultColWidth="9.1796875" defaultRowHeight="15.5"/>
  <cols>
    <col min="1" max="1" width="10.81640625" style="286" bestFit="1" customWidth="1"/>
    <col min="2" max="2" width="13" style="286" customWidth="1"/>
    <col min="3" max="3" width="16.453125" style="287" customWidth="1"/>
    <col min="4" max="7" width="16.453125" style="286" customWidth="1"/>
    <col min="8" max="8" width="16.453125" style="289" customWidth="1"/>
    <col min="9" max="9" width="16.453125" style="286" customWidth="1"/>
    <col min="10" max="10" width="16.453125" style="289" customWidth="1"/>
    <col min="11" max="11" width="16.453125" style="288" customWidth="1"/>
    <col min="12" max="12" width="16.453125" style="287" customWidth="1"/>
    <col min="13" max="14" width="16.453125" style="286" customWidth="1"/>
    <col min="15" max="17" width="9.1796875" style="286"/>
    <col min="18" max="18" width="8.1796875" style="286" customWidth="1"/>
    <col min="19" max="20" width="9.1796875" style="286"/>
    <col min="21" max="21" width="13.7265625" style="286" customWidth="1"/>
    <col min="22" max="16384" width="9.1796875" style="286"/>
  </cols>
  <sheetData>
    <row r="1" spans="1:40">
      <c r="A1" s="325"/>
      <c r="B1" s="325"/>
      <c r="C1" s="559" t="s">
        <v>0</v>
      </c>
      <c r="D1" s="560"/>
      <c r="E1" s="560"/>
      <c r="F1" s="560"/>
      <c r="G1" s="561"/>
      <c r="H1" s="562" t="s">
        <v>200</v>
      </c>
      <c r="I1" s="563"/>
      <c r="J1" s="559" t="s">
        <v>1</v>
      </c>
      <c r="K1" s="561"/>
      <c r="L1" s="559" t="s">
        <v>2</v>
      </c>
      <c r="M1" s="560"/>
      <c r="N1" s="560"/>
    </row>
    <row r="2" spans="1:40">
      <c r="A2" s="325"/>
      <c r="B2" s="325"/>
      <c r="C2" s="323" t="s">
        <v>3</v>
      </c>
      <c r="D2" s="324" t="s">
        <v>4</v>
      </c>
      <c r="E2" s="324" t="s">
        <v>5</v>
      </c>
      <c r="F2" s="324" t="s">
        <v>6</v>
      </c>
      <c r="G2" s="324" t="s">
        <v>7</v>
      </c>
      <c r="H2" s="323" t="s">
        <v>8</v>
      </c>
      <c r="I2" s="321" t="s">
        <v>9</v>
      </c>
      <c r="J2" s="323" t="s">
        <v>8</v>
      </c>
      <c r="K2" s="321" t="s">
        <v>9</v>
      </c>
      <c r="L2" s="323" t="s">
        <v>10</v>
      </c>
      <c r="M2" s="322" t="s">
        <v>11</v>
      </c>
      <c r="N2" s="321" t="s">
        <v>210</v>
      </c>
    </row>
    <row r="3" spans="1:40">
      <c r="A3" s="305">
        <v>33298</v>
      </c>
      <c r="B3" s="305" t="s">
        <v>199</v>
      </c>
      <c r="C3" s="152">
        <v>40.375904156254869</v>
      </c>
      <c r="D3" s="185"/>
      <c r="E3" s="185"/>
      <c r="F3" s="185"/>
      <c r="G3" s="185"/>
      <c r="H3" s="189"/>
      <c r="I3" s="320"/>
      <c r="J3" s="312">
        <v>344.1</v>
      </c>
      <c r="K3" s="319">
        <v>340.72</v>
      </c>
      <c r="L3" s="318">
        <v>26.102489679525643</v>
      </c>
      <c r="M3" s="317"/>
      <c r="N3" s="185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291"/>
      <c r="AM3" s="291"/>
      <c r="AN3" s="291"/>
    </row>
    <row r="4" spans="1:40">
      <c r="A4" s="305">
        <v>33390</v>
      </c>
      <c r="B4" s="305" t="s">
        <v>198</v>
      </c>
      <c r="C4" s="152">
        <v>40.727839741717709</v>
      </c>
      <c r="D4" s="151"/>
      <c r="E4" s="151"/>
      <c r="F4" s="151"/>
      <c r="G4" s="151">
        <v>3.3795031388541341E-2</v>
      </c>
      <c r="H4" s="64"/>
      <c r="I4" s="313"/>
      <c r="J4" s="312">
        <v>348.04</v>
      </c>
      <c r="K4" s="312">
        <v>342.74</v>
      </c>
      <c r="L4" s="303">
        <v>27.693228456292665</v>
      </c>
      <c r="M4" s="302">
        <f t="shared" ref="M4:M35" si="0">L4/L3-1</f>
        <v>6.0942032591426276E-2</v>
      </c>
      <c r="N4" s="151"/>
      <c r="O4" s="291"/>
      <c r="P4" s="291"/>
      <c r="Q4" s="291"/>
      <c r="R4" s="291"/>
      <c r="S4" s="291"/>
      <c r="T4" s="291"/>
      <c r="U4" s="291"/>
      <c r="V4" s="291"/>
      <c r="W4" s="291"/>
      <c r="X4" s="291"/>
      <c r="Y4" s="291"/>
      <c r="Z4" s="291"/>
      <c r="AA4" s="291"/>
      <c r="AB4" s="291"/>
      <c r="AC4" s="291"/>
      <c r="AD4" s="291"/>
      <c r="AE4" s="291"/>
      <c r="AF4" s="291"/>
      <c r="AG4" s="291"/>
      <c r="AH4" s="291"/>
      <c r="AI4" s="291"/>
      <c r="AJ4" s="291"/>
      <c r="AK4" s="291"/>
      <c r="AL4" s="291"/>
      <c r="AM4" s="291"/>
      <c r="AN4" s="291"/>
    </row>
    <row r="5" spans="1:40">
      <c r="A5" s="305">
        <v>33482</v>
      </c>
      <c r="B5" s="305" t="s">
        <v>197</v>
      </c>
      <c r="C5" s="152">
        <v>38.574280990284223</v>
      </c>
      <c r="D5" s="151"/>
      <c r="E5" s="151"/>
      <c r="F5" s="151"/>
      <c r="G5" s="151">
        <v>9.4576407660176276E-3</v>
      </c>
      <c r="H5" s="64"/>
      <c r="I5" s="313"/>
      <c r="J5" s="312">
        <v>346.1</v>
      </c>
      <c r="K5" s="312">
        <v>347.20500000000004</v>
      </c>
      <c r="L5" s="303">
        <v>29.028058254883867</v>
      </c>
      <c r="M5" s="302">
        <f t="shared" si="0"/>
        <v>4.8200584511044697E-2</v>
      </c>
      <c r="N5" s="155"/>
      <c r="O5" s="291"/>
      <c r="P5" s="291"/>
      <c r="Q5" s="291"/>
      <c r="R5" s="291"/>
      <c r="S5" s="291"/>
      <c r="T5" s="291"/>
      <c r="U5" s="291"/>
      <c r="V5" s="291"/>
      <c r="W5" s="291"/>
      <c r="X5" s="291"/>
      <c r="Y5" s="291"/>
      <c r="Z5" s="291"/>
      <c r="AA5" s="291"/>
      <c r="AB5" s="291"/>
      <c r="AC5" s="291"/>
      <c r="AD5" s="291"/>
      <c r="AE5" s="291"/>
      <c r="AF5" s="291"/>
      <c r="AG5" s="291"/>
      <c r="AH5" s="291"/>
      <c r="AI5" s="291"/>
      <c r="AJ5" s="291"/>
      <c r="AK5" s="291"/>
      <c r="AL5" s="291"/>
      <c r="AM5" s="291"/>
      <c r="AN5" s="291"/>
    </row>
    <row r="6" spans="1:40">
      <c r="A6" s="310">
        <v>33573</v>
      </c>
      <c r="B6" s="310" t="s">
        <v>196</v>
      </c>
      <c r="C6" s="154">
        <v>43.566033322687133</v>
      </c>
      <c r="D6" s="153"/>
      <c r="E6" s="153"/>
      <c r="F6" s="153"/>
      <c r="G6" s="153">
        <v>4.5668542589381023E-2</v>
      </c>
      <c r="H6" s="67"/>
      <c r="I6" s="301"/>
      <c r="J6" s="300">
        <v>363.27</v>
      </c>
      <c r="K6" s="300">
        <v>356.15</v>
      </c>
      <c r="L6" s="299">
        <v>30.519673297424468</v>
      </c>
      <c r="M6" s="298">
        <f t="shared" si="0"/>
        <v>5.1385284866225733E-2</v>
      </c>
      <c r="N6" s="146"/>
      <c r="O6" s="291"/>
      <c r="P6" s="291"/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91"/>
      <c r="AD6" s="291"/>
      <c r="AE6" s="291"/>
      <c r="AF6" s="291"/>
      <c r="AG6" s="291"/>
      <c r="AH6" s="291"/>
      <c r="AI6" s="291"/>
      <c r="AJ6" s="291"/>
      <c r="AK6" s="291"/>
      <c r="AL6" s="291"/>
      <c r="AM6" s="291"/>
      <c r="AN6" s="291"/>
    </row>
    <row r="7" spans="1:40">
      <c r="A7" s="305">
        <v>33664</v>
      </c>
      <c r="B7" s="305" t="s">
        <v>195</v>
      </c>
      <c r="C7" s="152">
        <v>45.54347882130542</v>
      </c>
      <c r="D7" s="316">
        <f t="shared" ref="D7:D38" ca="1" si="1">AVERAGE(OFFSET($C$1,MATCH(EDATE(A7,0),$A$1:$A$304,0)-1,,IF(MONTH($A7)=3,-1,IF(MONTH($A7)=6,-2,IF(MONTH($A7)=9,-3,-4)))))/AVERAGE(OFFSET($C$1,MATCH(EDATE(A7,-12),$A$1:$A$304,0)-1,,IF(MONTH($A7)=3,-1,IF(MONTH($A7)=6,-2,IF(MONTH($A7)=9,-3,-4)))))-1</f>
        <v>0.12798659926108469</v>
      </c>
      <c r="E7" s="151"/>
      <c r="F7" s="151">
        <f t="shared" ref="F7:F38" si="2">C7/C3-1</f>
        <v>0.12798659926108469</v>
      </c>
      <c r="G7" s="151">
        <v>2.5374164655741271E-2</v>
      </c>
      <c r="H7" s="64"/>
      <c r="I7" s="313"/>
      <c r="J7" s="312">
        <v>340.15</v>
      </c>
      <c r="K7" s="312">
        <v>342.875</v>
      </c>
      <c r="L7" s="303">
        <v>30.800937821840257</v>
      </c>
      <c r="M7" s="302">
        <f t="shared" si="0"/>
        <v>9.2158432259339396E-3</v>
      </c>
      <c r="N7" s="151">
        <f t="shared" ref="N7:N38" si="3">L7/L3-1</f>
        <v>0.17999999999999994</v>
      </c>
      <c r="O7" s="291"/>
      <c r="P7" s="291"/>
      <c r="Q7" s="291"/>
      <c r="R7" s="291"/>
      <c r="S7" s="314"/>
      <c r="T7" s="314"/>
      <c r="U7" s="314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>
      <c r="A8" s="305">
        <v>33756</v>
      </c>
      <c r="B8" s="305" t="s">
        <v>194</v>
      </c>
      <c r="C8" s="152">
        <v>44.724282728149142</v>
      </c>
      <c r="D8" s="151">
        <f t="shared" ca="1" si="1"/>
        <v>0.11299130238685651</v>
      </c>
      <c r="E8" s="151"/>
      <c r="F8" s="151">
        <f t="shared" si="2"/>
        <v>9.8125582200665029E-2</v>
      </c>
      <c r="G8" s="151">
        <v>1.5741606408853137E-2</v>
      </c>
      <c r="H8" s="64"/>
      <c r="I8" s="313"/>
      <c r="J8" s="312">
        <v>348.3</v>
      </c>
      <c r="K8" s="312">
        <v>342.23</v>
      </c>
      <c r="L8" s="303">
        <v>31.708746582455102</v>
      </c>
      <c r="M8" s="302">
        <f t="shared" si="0"/>
        <v>2.9473412980663749E-2</v>
      </c>
      <c r="N8" s="151">
        <f t="shared" si="3"/>
        <v>0.14500000000000002</v>
      </c>
      <c r="O8" s="291"/>
      <c r="P8" s="291"/>
      <c r="Q8" s="291"/>
      <c r="R8" s="291"/>
      <c r="S8" s="315"/>
      <c r="T8" s="315"/>
      <c r="U8" s="315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</row>
    <row r="9" spans="1:40">
      <c r="A9" s="305">
        <v>33848</v>
      </c>
      <c r="B9" s="305" t="s">
        <v>193</v>
      </c>
      <c r="C9" s="152">
        <v>43.389399997468523</v>
      </c>
      <c r="D9" s="151">
        <f t="shared" ca="1" si="1"/>
        <v>0.11680621126325041</v>
      </c>
      <c r="E9" s="151"/>
      <c r="F9" s="151">
        <f t="shared" si="2"/>
        <v>0.12482718753454125</v>
      </c>
      <c r="G9" s="151">
        <v>3.7266028214548275E-2</v>
      </c>
      <c r="H9" s="64"/>
      <c r="I9" s="313"/>
      <c r="J9" s="312">
        <v>366.07</v>
      </c>
      <c r="K9" s="312">
        <v>360.13</v>
      </c>
      <c r="L9" s="303">
        <v>33.411295051371333</v>
      </c>
      <c r="M9" s="302">
        <f t="shared" si="0"/>
        <v>5.3693338665687707E-2</v>
      </c>
      <c r="N9" s="155">
        <f t="shared" si="3"/>
        <v>0.15100000000000002</v>
      </c>
      <c r="O9" s="291"/>
      <c r="P9" s="291"/>
      <c r="Q9" s="291"/>
      <c r="R9" s="291"/>
      <c r="S9" s="315"/>
      <c r="T9" s="315"/>
      <c r="U9" s="315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</row>
    <row r="10" spans="1:40">
      <c r="A10" s="310">
        <v>33939</v>
      </c>
      <c r="B10" s="310" t="s">
        <v>192</v>
      </c>
      <c r="C10" s="154">
        <v>47.819468187614042</v>
      </c>
      <c r="D10" s="153">
        <f t="shared" ca="1" si="1"/>
        <v>0.11168903617939385</v>
      </c>
      <c r="E10" s="153">
        <f t="shared" ref="E10:E41" si="4">AVERAGE(C7:C10)/AVERAGE(C3:C6)-1</f>
        <v>0.11168903617939385</v>
      </c>
      <c r="F10" s="153">
        <f t="shared" si="2"/>
        <v>9.7631905880031677E-2</v>
      </c>
      <c r="G10" s="153">
        <v>1.650028024023098E-2</v>
      </c>
      <c r="H10" s="67"/>
      <c r="I10" s="301"/>
      <c r="J10" s="300">
        <v>382.12</v>
      </c>
      <c r="K10" s="300">
        <v>372.40499999999997</v>
      </c>
      <c r="L10" s="299">
        <v>34.395671806197377</v>
      </c>
      <c r="M10" s="298">
        <f t="shared" si="0"/>
        <v>2.9462394478050768E-2</v>
      </c>
      <c r="N10" s="146">
        <f t="shared" si="3"/>
        <v>0.127</v>
      </c>
      <c r="O10" s="291"/>
      <c r="P10" s="291"/>
      <c r="Q10" s="291"/>
      <c r="R10" s="291"/>
      <c r="S10" s="315"/>
      <c r="T10" s="315"/>
      <c r="U10" s="315"/>
      <c r="V10" s="291"/>
      <c r="W10" s="291"/>
      <c r="X10" s="291"/>
      <c r="Y10" s="291"/>
      <c r="Z10" s="291"/>
      <c r="AA10" s="291"/>
      <c r="AB10" s="291"/>
      <c r="AC10" s="291"/>
      <c r="AD10" s="291"/>
      <c r="AE10" s="291"/>
      <c r="AF10" s="291"/>
      <c r="AG10" s="291"/>
      <c r="AH10" s="291"/>
      <c r="AI10" s="291"/>
      <c r="AJ10" s="291"/>
      <c r="AK10" s="291"/>
      <c r="AL10" s="291"/>
      <c r="AM10" s="291"/>
      <c r="AN10" s="291"/>
    </row>
    <row r="11" spans="1:40">
      <c r="A11" s="305">
        <v>34029</v>
      </c>
      <c r="B11" s="305" t="s">
        <v>191</v>
      </c>
      <c r="C11" s="152">
        <v>48.796340721122306</v>
      </c>
      <c r="D11" s="151">
        <f t="shared" ca="1" si="1"/>
        <v>7.1423219833070428E-2</v>
      </c>
      <c r="E11" s="151">
        <f t="shared" si="4"/>
        <v>9.6892705567285686E-2</v>
      </c>
      <c r="F11" s="151">
        <f t="shared" si="2"/>
        <v>7.1423219833070428E-2</v>
      </c>
      <c r="G11" s="151">
        <v>8.3906849366170988E-3</v>
      </c>
      <c r="H11" s="64"/>
      <c r="I11" s="313"/>
      <c r="J11" s="312">
        <v>401.06</v>
      </c>
      <c r="K11" s="312">
        <v>392.71500000000003</v>
      </c>
      <c r="L11" s="303">
        <v>34.71265692521397</v>
      </c>
      <c r="M11" s="302">
        <f t="shared" si="0"/>
        <v>9.2158432259339396E-3</v>
      </c>
      <c r="N11" s="151">
        <f t="shared" si="3"/>
        <v>0.127</v>
      </c>
      <c r="O11" s="291"/>
      <c r="P11" s="291"/>
      <c r="Q11" s="291"/>
      <c r="R11" s="291"/>
      <c r="S11" s="314"/>
      <c r="T11" s="314"/>
      <c r="U11" s="314"/>
      <c r="V11" s="291"/>
      <c r="W11" s="291"/>
      <c r="X11" s="291"/>
      <c r="Y11" s="291"/>
      <c r="Z11" s="291"/>
      <c r="AA11" s="291"/>
      <c r="AB11" s="291"/>
      <c r="AC11" s="291"/>
      <c r="AD11" s="291"/>
      <c r="AE11" s="291"/>
      <c r="AF11" s="291"/>
      <c r="AG11" s="291"/>
      <c r="AH11" s="291"/>
      <c r="AI11" s="291"/>
      <c r="AJ11" s="291"/>
      <c r="AK11" s="291"/>
      <c r="AL11" s="291"/>
      <c r="AM11" s="291"/>
      <c r="AN11" s="291"/>
    </row>
    <row r="12" spans="1:40">
      <c r="A12" s="305">
        <v>34121</v>
      </c>
      <c r="B12" s="305" t="s">
        <v>190</v>
      </c>
      <c r="C12" s="152">
        <v>48.087496937378177</v>
      </c>
      <c r="D12" s="151">
        <f t="shared" ca="1" si="1"/>
        <v>7.3293898014976211E-2</v>
      </c>
      <c r="E12" s="151">
        <f t="shared" si="4"/>
        <v>9.097387058407147E-2</v>
      </c>
      <c r="F12" s="151">
        <f t="shared" si="2"/>
        <v>7.5198840631428343E-2</v>
      </c>
      <c r="G12" s="151">
        <v>1.254760815765632E-2</v>
      </c>
      <c r="H12" s="64"/>
      <c r="I12" s="313"/>
      <c r="J12" s="312">
        <v>404.65</v>
      </c>
      <c r="K12" s="312">
        <v>404.9</v>
      </c>
      <c r="L12" s="303">
        <v>35.830883638174264</v>
      </c>
      <c r="M12" s="302">
        <f t="shared" si="0"/>
        <v>3.2213803609716152E-2</v>
      </c>
      <c r="N12" s="151">
        <f t="shared" si="3"/>
        <v>0.12999999999999989</v>
      </c>
      <c r="O12" s="291"/>
      <c r="P12" s="291"/>
      <c r="Q12" s="291"/>
      <c r="R12" s="291"/>
      <c r="S12" s="291"/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91"/>
      <c r="AE12" s="291"/>
      <c r="AF12" s="291"/>
      <c r="AG12" s="291"/>
      <c r="AH12" s="291"/>
      <c r="AI12" s="291"/>
      <c r="AJ12" s="291"/>
      <c r="AK12" s="291"/>
      <c r="AL12" s="291"/>
      <c r="AM12" s="291"/>
      <c r="AN12" s="291"/>
    </row>
    <row r="13" spans="1:40">
      <c r="A13" s="305">
        <v>34213</v>
      </c>
      <c r="B13" s="305" t="s">
        <v>189</v>
      </c>
      <c r="C13" s="152">
        <v>46.177773496405692</v>
      </c>
      <c r="D13" s="151">
        <f t="shared" ca="1" si="1"/>
        <v>7.0362481883782246E-2</v>
      </c>
      <c r="E13" s="151">
        <f t="shared" si="4"/>
        <v>7.7066009801699975E-2</v>
      </c>
      <c r="F13" s="151">
        <f t="shared" si="2"/>
        <v>6.4263933105778159E-2</v>
      </c>
      <c r="G13" s="151">
        <v>2.3877591919294172E-2</v>
      </c>
      <c r="H13" s="64"/>
      <c r="I13" s="313"/>
      <c r="J13" s="312">
        <v>410.83</v>
      </c>
      <c r="K13" s="312">
        <v>408.24</v>
      </c>
      <c r="L13" s="303">
        <v>37.520884342690003</v>
      </c>
      <c r="M13" s="302">
        <f t="shared" si="0"/>
        <v>4.716603479784709E-2</v>
      </c>
      <c r="N13" s="155">
        <f t="shared" si="3"/>
        <v>0.123</v>
      </c>
      <c r="O13" s="291"/>
      <c r="P13" s="291"/>
      <c r="Q13" s="291"/>
      <c r="R13" s="291"/>
      <c r="S13" s="291"/>
      <c r="T13" s="291"/>
      <c r="V13" s="291"/>
      <c r="W13" s="291"/>
      <c r="X13" s="291"/>
      <c r="Y13" s="291"/>
      <c r="Z13" s="291"/>
      <c r="AA13" s="291"/>
      <c r="AB13" s="291"/>
      <c r="AC13" s="291"/>
      <c r="AD13" s="291"/>
      <c r="AE13" s="291"/>
      <c r="AF13" s="291"/>
      <c r="AG13" s="291"/>
      <c r="AH13" s="291"/>
      <c r="AI13" s="291"/>
      <c r="AJ13" s="291"/>
      <c r="AK13" s="291"/>
      <c r="AL13" s="291"/>
      <c r="AM13" s="291"/>
      <c r="AN13" s="291"/>
    </row>
    <row r="14" spans="1:40">
      <c r="A14" s="310">
        <v>34304</v>
      </c>
      <c r="B14" s="310" t="s">
        <v>188</v>
      </c>
      <c r="C14" s="154">
        <v>50.371841084957211</v>
      </c>
      <c r="D14" s="153">
        <f t="shared" ca="1" si="1"/>
        <v>6.5886293584009437E-2</v>
      </c>
      <c r="E14" s="153">
        <f t="shared" si="4"/>
        <v>6.5886293584009437E-2</v>
      </c>
      <c r="F14" s="153">
        <f t="shared" si="2"/>
        <v>5.33751836663936E-2</v>
      </c>
      <c r="G14" s="153">
        <v>4.2005242751907979E-3</v>
      </c>
      <c r="H14" s="67"/>
      <c r="I14" s="301"/>
      <c r="J14" s="300">
        <v>431.04</v>
      </c>
      <c r="K14" s="300">
        <v>421.74</v>
      </c>
      <c r="L14" s="299">
        <v>38.591943766553456</v>
      </c>
      <c r="M14" s="298">
        <f t="shared" si="0"/>
        <v>2.8545687092050631E-2</v>
      </c>
      <c r="N14" s="146">
        <f t="shared" si="3"/>
        <v>0.12199999999999989</v>
      </c>
      <c r="O14" s="291"/>
      <c r="P14" s="291"/>
      <c r="Q14" s="291"/>
      <c r="R14" s="291"/>
      <c r="S14" s="291"/>
      <c r="T14" s="291"/>
      <c r="U14" s="291"/>
      <c r="V14" s="291"/>
      <c r="W14" s="291"/>
      <c r="X14" s="291"/>
      <c r="Y14" s="291"/>
      <c r="Z14" s="291"/>
      <c r="AA14" s="291"/>
      <c r="AB14" s="291"/>
      <c r="AC14" s="291"/>
      <c r="AD14" s="291"/>
      <c r="AE14" s="291"/>
      <c r="AF14" s="291"/>
      <c r="AG14" s="291"/>
      <c r="AH14" s="291"/>
      <c r="AI14" s="291"/>
      <c r="AJ14" s="291"/>
      <c r="AK14" s="291"/>
      <c r="AL14" s="291"/>
      <c r="AM14" s="291"/>
      <c r="AN14" s="291"/>
    </row>
    <row r="15" spans="1:40">
      <c r="A15" s="305">
        <v>34394</v>
      </c>
      <c r="B15" s="305" t="s">
        <v>187</v>
      </c>
      <c r="C15" s="152">
        <v>50.787140765988156</v>
      </c>
      <c r="D15" s="151">
        <f t="shared" ca="1" si="1"/>
        <v>4.0798142144377936E-2</v>
      </c>
      <c r="E15" s="151">
        <f t="shared" si="4"/>
        <v>5.7894170312252857E-2</v>
      </c>
      <c r="F15" s="151">
        <f t="shared" si="2"/>
        <v>4.0798142144377936E-2</v>
      </c>
      <c r="G15" s="151">
        <v>7.5770613210073279E-3</v>
      </c>
      <c r="H15" s="64"/>
      <c r="I15" s="313"/>
      <c r="J15" s="312">
        <v>427</v>
      </c>
      <c r="K15" s="312">
        <v>429.02</v>
      </c>
      <c r="L15" s="303">
        <v>39.468290923968283</v>
      </c>
      <c r="M15" s="302">
        <f t="shared" si="0"/>
        <v>2.2708033643392911E-2</v>
      </c>
      <c r="N15" s="151">
        <f t="shared" si="3"/>
        <v>0.13700000000000001</v>
      </c>
      <c r="O15" s="291"/>
      <c r="P15" s="291"/>
      <c r="Q15" s="291"/>
      <c r="R15" s="291"/>
      <c r="S15" s="291"/>
      <c r="T15" s="291"/>
      <c r="U15" s="291"/>
      <c r="V15" s="291"/>
      <c r="W15" s="291"/>
      <c r="X15" s="291"/>
      <c r="Y15" s="291"/>
      <c r="Z15" s="291"/>
      <c r="AA15" s="291"/>
      <c r="AB15" s="291"/>
      <c r="AC15" s="291"/>
      <c r="AD15" s="291"/>
      <c r="AE15" s="291"/>
      <c r="AF15" s="291"/>
      <c r="AG15" s="291"/>
      <c r="AH15" s="291"/>
      <c r="AI15" s="291"/>
      <c r="AJ15" s="291"/>
      <c r="AK15" s="291"/>
      <c r="AL15" s="291"/>
      <c r="AM15" s="291"/>
      <c r="AN15" s="291"/>
    </row>
    <row r="16" spans="1:40">
      <c r="A16" s="305">
        <v>34486</v>
      </c>
      <c r="B16" s="305" t="s">
        <v>186</v>
      </c>
      <c r="C16" s="152">
        <v>50.772465304129156</v>
      </c>
      <c r="D16" s="151">
        <f t="shared" ca="1" si="1"/>
        <v>4.8261593725241747E-2</v>
      </c>
      <c r="E16" s="151">
        <f t="shared" si="4"/>
        <v>5.325307413157665E-2</v>
      </c>
      <c r="F16" s="151">
        <f t="shared" si="2"/>
        <v>5.5835061871643443E-2</v>
      </c>
      <c r="G16" s="151">
        <v>1.955871760486394E-2</v>
      </c>
      <c r="H16" s="64"/>
      <c r="I16" s="313"/>
      <c r="J16" s="312">
        <v>418.94</v>
      </c>
      <c r="K16" s="312">
        <v>422.97</v>
      </c>
      <c r="L16" s="303">
        <v>40.381405860222394</v>
      </c>
      <c r="M16" s="302">
        <f t="shared" si="0"/>
        <v>2.3135406040589279E-2</v>
      </c>
      <c r="N16" s="151">
        <f t="shared" si="3"/>
        <v>0.127</v>
      </c>
      <c r="O16" s="291"/>
      <c r="P16" s="291"/>
      <c r="Q16" s="291"/>
      <c r="R16" s="291"/>
      <c r="S16" s="291"/>
      <c r="T16" s="291"/>
      <c r="U16" s="291"/>
      <c r="V16" s="291"/>
      <c r="W16" s="291"/>
      <c r="X16" s="291"/>
      <c r="Y16" s="291"/>
      <c r="Z16" s="291"/>
      <c r="AA16" s="291"/>
      <c r="AB16" s="291"/>
      <c r="AC16" s="291"/>
      <c r="AD16" s="291"/>
      <c r="AE16" s="291"/>
      <c r="AF16" s="291"/>
      <c r="AG16" s="291"/>
      <c r="AH16" s="291"/>
      <c r="AI16" s="291"/>
      <c r="AJ16" s="291"/>
      <c r="AK16" s="291"/>
      <c r="AL16" s="291"/>
      <c r="AM16" s="291"/>
      <c r="AN16" s="291"/>
    </row>
    <row r="17" spans="1:40">
      <c r="A17" s="305">
        <v>34578</v>
      </c>
      <c r="B17" s="305" t="s">
        <v>185</v>
      </c>
      <c r="C17" s="152">
        <v>48.332594327852114</v>
      </c>
      <c r="D17" s="151">
        <f t="shared" ca="1" si="1"/>
        <v>4.7745787202599699E-2</v>
      </c>
      <c r="E17" s="151">
        <f t="shared" si="4"/>
        <v>4.9156061840835985E-2</v>
      </c>
      <c r="F17" s="151">
        <f t="shared" si="2"/>
        <v>4.6663593072848064E-2</v>
      </c>
      <c r="G17" s="151">
        <v>1.0748537163032479E-2</v>
      </c>
      <c r="H17" s="64"/>
      <c r="I17" s="313"/>
      <c r="J17" s="312">
        <v>412.2</v>
      </c>
      <c r="K17" s="312">
        <v>417.52</v>
      </c>
      <c r="L17" s="303">
        <v>41.42305631432977</v>
      </c>
      <c r="M17" s="302">
        <f t="shared" si="0"/>
        <v>2.5795299393809756E-2</v>
      </c>
      <c r="N17" s="155">
        <f t="shared" si="3"/>
        <v>0.10400000000000009</v>
      </c>
      <c r="O17" s="291"/>
      <c r="P17" s="291"/>
      <c r="Q17" s="291"/>
      <c r="R17" s="291"/>
      <c r="S17" s="291"/>
      <c r="T17" s="291"/>
      <c r="U17" s="291"/>
      <c r="V17" s="291"/>
      <c r="W17" s="291"/>
      <c r="X17" s="291"/>
      <c r="Y17" s="291"/>
      <c r="Z17" s="291"/>
      <c r="AA17" s="291"/>
      <c r="AB17" s="291"/>
      <c r="AC17" s="291"/>
      <c r="AD17" s="291"/>
      <c r="AE17" s="291"/>
      <c r="AF17" s="291"/>
      <c r="AG17" s="291"/>
      <c r="AH17" s="291"/>
      <c r="AI17" s="291"/>
      <c r="AJ17" s="291"/>
      <c r="AK17" s="291"/>
      <c r="AL17" s="291"/>
      <c r="AM17" s="291"/>
      <c r="AN17" s="291"/>
    </row>
    <row r="18" spans="1:40">
      <c r="A18" s="310">
        <v>34669</v>
      </c>
      <c r="B18" s="310" t="s">
        <v>184</v>
      </c>
      <c r="C18" s="154">
        <v>53.268682320299774</v>
      </c>
      <c r="D18" s="153">
        <f t="shared" ca="1" si="1"/>
        <v>5.0288253483391721E-2</v>
      </c>
      <c r="E18" s="153">
        <f t="shared" si="4"/>
        <v>5.0288253483391721E-2</v>
      </c>
      <c r="F18" s="153">
        <f t="shared" si="2"/>
        <v>5.7509139490389938E-2</v>
      </c>
      <c r="G18" s="153">
        <v>1.5870093407371222E-2</v>
      </c>
      <c r="H18" s="67"/>
      <c r="I18" s="301"/>
      <c r="J18" s="300">
        <v>404.09</v>
      </c>
      <c r="K18" s="300">
        <v>407.16999999999996</v>
      </c>
      <c r="L18" s="299">
        <v>42.026626761776711</v>
      </c>
      <c r="M18" s="298">
        <f t="shared" si="0"/>
        <v>1.4570881560908466E-2</v>
      </c>
      <c r="N18" s="146">
        <f t="shared" si="3"/>
        <v>8.8999999999999968E-2</v>
      </c>
      <c r="O18" s="291"/>
      <c r="P18" s="291"/>
      <c r="Q18" s="291"/>
      <c r="R18" s="291"/>
      <c r="S18" s="291"/>
      <c r="T18" s="291"/>
      <c r="U18" s="291"/>
      <c r="V18" s="291"/>
      <c r="W18" s="291"/>
      <c r="X18" s="291"/>
      <c r="Y18" s="291"/>
      <c r="Z18" s="291"/>
      <c r="AA18" s="291"/>
      <c r="AB18" s="291"/>
      <c r="AC18" s="291"/>
      <c r="AD18" s="291"/>
      <c r="AE18" s="291"/>
      <c r="AF18" s="291"/>
      <c r="AG18" s="291"/>
      <c r="AH18" s="291"/>
      <c r="AI18" s="291"/>
      <c r="AJ18" s="291"/>
      <c r="AK18" s="291"/>
      <c r="AL18" s="291"/>
      <c r="AM18" s="291"/>
      <c r="AN18" s="291"/>
    </row>
    <row r="19" spans="1:40">
      <c r="A19" s="305">
        <v>34759</v>
      </c>
      <c r="B19" s="305" t="s">
        <v>183</v>
      </c>
      <c r="C19" s="152">
        <v>54.514892928064818</v>
      </c>
      <c r="D19" s="151">
        <f t="shared" ca="1" si="1"/>
        <v>7.3399528027242589E-2</v>
      </c>
      <c r="E19" s="151">
        <f t="shared" si="4"/>
        <v>5.8664072967326897E-2</v>
      </c>
      <c r="F19" s="151">
        <f t="shared" si="2"/>
        <v>7.3399528027242589E-2</v>
      </c>
      <c r="G19" s="151">
        <v>3.2418490114002108E-2</v>
      </c>
      <c r="H19" s="64"/>
      <c r="I19" s="313"/>
      <c r="J19" s="312">
        <v>405.22</v>
      </c>
      <c r="K19" s="312">
        <v>406.70500000000004</v>
      </c>
      <c r="L19" s="303">
        <v>42.704690779733681</v>
      </c>
      <c r="M19" s="302">
        <f t="shared" si="0"/>
        <v>1.6134152802710133E-2</v>
      </c>
      <c r="N19" s="151">
        <f t="shared" si="3"/>
        <v>8.2000000000000073E-2</v>
      </c>
      <c r="O19" s="291"/>
      <c r="P19" s="291"/>
      <c r="Q19" s="291"/>
      <c r="R19" s="291"/>
      <c r="S19" s="291"/>
      <c r="T19" s="291"/>
      <c r="U19" s="291"/>
      <c r="V19" s="291"/>
      <c r="W19" s="291"/>
      <c r="X19" s="291"/>
      <c r="Y19" s="291"/>
      <c r="Z19" s="291"/>
      <c r="AA19" s="291"/>
      <c r="AB19" s="291"/>
      <c r="AC19" s="291"/>
      <c r="AD19" s="291"/>
      <c r="AE19" s="291"/>
      <c r="AF19" s="291"/>
      <c r="AG19" s="291"/>
      <c r="AH19" s="291"/>
      <c r="AI19" s="291"/>
      <c r="AJ19" s="291"/>
      <c r="AK19" s="291"/>
      <c r="AL19" s="291"/>
      <c r="AM19" s="291"/>
      <c r="AN19" s="291"/>
    </row>
    <row r="20" spans="1:40">
      <c r="A20" s="305">
        <v>34851</v>
      </c>
      <c r="B20" s="305" t="s">
        <v>182</v>
      </c>
      <c r="C20" s="152">
        <v>55.362146427334565</v>
      </c>
      <c r="D20" s="151">
        <f t="shared" ca="1" si="1"/>
        <v>8.1897061313330299E-2</v>
      </c>
      <c r="E20" s="151">
        <f t="shared" si="4"/>
        <v>6.7483458407977759E-2</v>
      </c>
      <c r="F20" s="151">
        <f t="shared" si="2"/>
        <v>9.0397050757985209E-2</v>
      </c>
      <c r="G20" s="151">
        <v>2.8672055545946318E-2</v>
      </c>
      <c r="H20" s="508">
        <v>0.06</v>
      </c>
      <c r="I20" s="514"/>
      <c r="J20" s="312">
        <v>374.48</v>
      </c>
      <c r="K20" s="312">
        <v>381.34000000000003</v>
      </c>
      <c r="L20" s="303">
        <v>43.450392705599299</v>
      </c>
      <c r="M20" s="302">
        <f t="shared" si="0"/>
        <v>1.7461827079181313E-2</v>
      </c>
      <c r="N20" s="151">
        <f t="shared" si="3"/>
        <v>7.6000000000000068E-2</v>
      </c>
      <c r="O20" s="291"/>
      <c r="P20" s="291"/>
      <c r="Q20" s="291"/>
      <c r="R20" s="291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91"/>
      <c r="AE20" s="291"/>
      <c r="AF20" s="291"/>
      <c r="AG20" s="291"/>
      <c r="AH20" s="291"/>
      <c r="AI20" s="291"/>
      <c r="AJ20" s="291"/>
      <c r="AK20" s="291"/>
      <c r="AL20" s="291"/>
      <c r="AM20" s="291"/>
      <c r="AN20" s="291"/>
    </row>
    <row r="21" spans="1:40">
      <c r="A21" s="305">
        <v>34943</v>
      </c>
      <c r="B21" s="305" t="s">
        <v>181</v>
      </c>
      <c r="C21" s="152">
        <v>53.157218867839326</v>
      </c>
      <c r="D21" s="151">
        <f t="shared" ca="1" si="1"/>
        <v>8.7676728945045967E-2</v>
      </c>
      <c r="E21" s="151">
        <f t="shared" si="4"/>
        <v>8.0088761526263541E-2</v>
      </c>
      <c r="F21" s="151">
        <f t="shared" si="2"/>
        <v>9.9821344313954619E-2</v>
      </c>
      <c r="G21" s="151">
        <v>1.4652631875976319E-2</v>
      </c>
      <c r="H21" s="508">
        <v>0.06</v>
      </c>
      <c r="I21" s="514"/>
      <c r="J21" s="312">
        <v>396.74</v>
      </c>
      <c r="K21" s="312">
        <v>390.32500000000005</v>
      </c>
      <c r="L21" s="303">
        <v>44.98543915736213</v>
      </c>
      <c r="M21" s="302">
        <f t="shared" si="0"/>
        <v>3.532871295694906E-2</v>
      </c>
      <c r="N21" s="155">
        <f t="shared" si="3"/>
        <v>8.6000000000000076E-2</v>
      </c>
      <c r="O21" s="291"/>
      <c r="P21" s="291"/>
      <c r="Q21" s="291"/>
      <c r="R21" s="291"/>
      <c r="S21" s="291"/>
      <c r="T21" s="291"/>
      <c r="U21" s="291"/>
      <c r="V21" s="291"/>
      <c r="W21" s="291"/>
      <c r="X21" s="291"/>
      <c r="Y21" s="291"/>
      <c r="Z21" s="291"/>
      <c r="AA21" s="291"/>
      <c r="AB21" s="291"/>
      <c r="AC21" s="291"/>
      <c r="AD21" s="291"/>
      <c r="AE21" s="291"/>
      <c r="AF21" s="291"/>
      <c r="AG21" s="291"/>
      <c r="AH21" s="291"/>
      <c r="AI21" s="291"/>
      <c r="AJ21" s="291"/>
      <c r="AK21" s="291"/>
      <c r="AL21" s="291"/>
      <c r="AM21" s="291"/>
      <c r="AN21" s="291"/>
    </row>
    <row r="22" spans="1:40">
      <c r="A22" s="310">
        <v>35034</v>
      </c>
      <c r="B22" s="310" t="s">
        <v>180</v>
      </c>
      <c r="C22" s="154">
        <v>58.269969644650054</v>
      </c>
      <c r="D22" s="153">
        <f t="shared" ca="1" si="1"/>
        <v>8.9305307728848593E-2</v>
      </c>
      <c r="E22" s="153">
        <f t="shared" si="4"/>
        <v>8.9305307728848593E-2</v>
      </c>
      <c r="F22" s="153">
        <f t="shared" si="2"/>
        <v>9.3887948912984021E-2</v>
      </c>
      <c r="G22" s="153">
        <v>1.0475320907986863E-2</v>
      </c>
      <c r="H22" s="509">
        <v>6.7000000000000004E-2</v>
      </c>
      <c r="I22" s="513">
        <v>5.8499999999999996E-2</v>
      </c>
      <c r="J22" s="300">
        <v>407.13</v>
      </c>
      <c r="K22" s="300">
        <v>411.66499999999996</v>
      </c>
      <c r="L22" s="299">
        <v>45.472810156242403</v>
      </c>
      <c r="M22" s="298">
        <f t="shared" si="0"/>
        <v>1.0833972236558909E-2</v>
      </c>
      <c r="N22" s="146">
        <f t="shared" si="3"/>
        <v>8.2000000000000073E-2</v>
      </c>
      <c r="O22" s="291"/>
      <c r="P22" s="291"/>
      <c r="Q22" s="291"/>
      <c r="R22" s="291"/>
      <c r="S22" s="291"/>
      <c r="T22" s="291"/>
      <c r="U22" s="291"/>
      <c r="V22" s="291"/>
      <c r="W22" s="291"/>
      <c r="X22" s="291"/>
      <c r="Y22" s="291"/>
      <c r="Z22" s="291"/>
      <c r="AA22" s="291"/>
      <c r="AB22" s="291"/>
      <c r="AC22" s="291"/>
      <c r="AD22" s="291"/>
      <c r="AE22" s="291"/>
      <c r="AF22" s="291"/>
      <c r="AG22" s="291"/>
      <c r="AH22" s="291"/>
      <c r="AI22" s="291"/>
      <c r="AJ22" s="291"/>
      <c r="AK22" s="291"/>
      <c r="AL22" s="291"/>
      <c r="AM22" s="291"/>
      <c r="AN22" s="291"/>
    </row>
    <row r="23" spans="1:40">
      <c r="A23" s="305">
        <v>35125</v>
      </c>
      <c r="B23" s="305" t="s">
        <v>179</v>
      </c>
      <c r="C23" s="152">
        <v>58.673328962150137</v>
      </c>
      <c r="D23" s="151">
        <f t="shared" ca="1" si="1"/>
        <v>7.628073377255995E-2</v>
      </c>
      <c r="E23" s="151">
        <f t="shared" si="4"/>
        <v>8.977790893332771E-2</v>
      </c>
      <c r="F23" s="151">
        <f t="shared" si="2"/>
        <v>7.628073377255995E-2</v>
      </c>
      <c r="G23" s="151">
        <v>2.4051636398542353E-2</v>
      </c>
      <c r="H23" s="508">
        <v>6.7000000000000004E-2</v>
      </c>
      <c r="I23" s="514">
        <v>6.6000000000000003E-2</v>
      </c>
      <c r="J23" s="312">
        <v>412.07</v>
      </c>
      <c r="K23" s="312">
        <v>412.96500000000003</v>
      </c>
      <c r="L23" s="303">
        <v>46.078361351332639</v>
      </c>
      <c r="M23" s="302">
        <f t="shared" si="0"/>
        <v>1.3316775299560213E-2</v>
      </c>
      <c r="N23" s="151">
        <f t="shared" si="3"/>
        <v>7.8999999999999959E-2</v>
      </c>
      <c r="O23" s="291"/>
      <c r="P23" s="291"/>
      <c r="Q23" s="291"/>
      <c r="R23" s="291"/>
      <c r="S23" s="291"/>
      <c r="T23" s="291"/>
      <c r="U23" s="291"/>
      <c r="V23" s="291"/>
      <c r="W23" s="291"/>
      <c r="X23" s="291"/>
      <c r="Y23" s="291"/>
      <c r="Z23" s="291"/>
      <c r="AA23" s="291"/>
      <c r="AB23" s="291"/>
      <c r="AC23" s="291"/>
      <c r="AD23" s="291"/>
      <c r="AE23" s="291"/>
      <c r="AF23" s="291"/>
      <c r="AG23" s="291"/>
      <c r="AH23" s="291"/>
      <c r="AI23" s="291"/>
      <c r="AJ23" s="291"/>
      <c r="AK23" s="291"/>
      <c r="AL23" s="291"/>
      <c r="AM23" s="291"/>
      <c r="AN23" s="291"/>
    </row>
    <row r="24" spans="1:40">
      <c r="A24" s="305">
        <v>35217</v>
      </c>
      <c r="B24" s="305" t="s">
        <v>178</v>
      </c>
      <c r="C24" s="152">
        <v>58.974191593748223</v>
      </c>
      <c r="D24" s="151">
        <f t="shared" ca="1" si="1"/>
        <v>7.0719790468372734E-2</v>
      </c>
      <c r="E24" s="151">
        <f t="shared" si="4"/>
        <v>8.3206606697875163E-2</v>
      </c>
      <c r="F24" s="151">
        <f t="shared" si="2"/>
        <v>6.5243950957621255E-2</v>
      </c>
      <c r="G24" s="151">
        <v>9.9493677095445765E-3</v>
      </c>
      <c r="H24" s="508">
        <v>7.4999999999999997E-2</v>
      </c>
      <c r="I24" s="514">
        <v>6.7000000000000004E-2</v>
      </c>
      <c r="J24" s="312">
        <v>410.35</v>
      </c>
      <c r="K24" s="312">
        <v>408.36500000000001</v>
      </c>
      <c r="L24" s="303">
        <v>47.056775300164041</v>
      </c>
      <c r="M24" s="302">
        <f t="shared" si="0"/>
        <v>2.1233696688372161E-2</v>
      </c>
      <c r="N24" s="151">
        <f t="shared" si="3"/>
        <v>8.2999999999999963E-2</v>
      </c>
      <c r="O24" s="291"/>
      <c r="P24" s="291"/>
      <c r="Q24" s="291"/>
      <c r="R24" s="291"/>
      <c r="S24" s="291"/>
      <c r="T24" s="291"/>
      <c r="U24" s="291"/>
      <c r="V24" s="291"/>
      <c r="W24" s="291"/>
      <c r="X24" s="291"/>
      <c r="Y24" s="291"/>
      <c r="Z24" s="291"/>
      <c r="AA24" s="291"/>
      <c r="AB24" s="291"/>
      <c r="AC24" s="291"/>
      <c r="AD24" s="291"/>
      <c r="AE24" s="291"/>
      <c r="AF24" s="291"/>
      <c r="AG24" s="291"/>
      <c r="AH24" s="291"/>
      <c r="AI24" s="291"/>
      <c r="AJ24" s="291"/>
      <c r="AK24" s="291"/>
      <c r="AL24" s="291"/>
      <c r="AM24" s="291"/>
      <c r="AN24" s="291"/>
    </row>
    <row r="25" spans="1:40">
      <c r="A25" s="305">
        <v>35309</v>
      </c>
      <c r="B25" s="305" t="s">
        <v>177</v>
      </c>
      <c r="C25" s="152">
        <v>56.694324232811745</v>
      </c>
      <c r="D25" s="151">
        <f t="shared" ca="1" si="1"/>
        <v>6.9357119716447535E-2</v>
      </c>
      <c r="E25" s="151">
        <f t="shared" si="4"/>
        <v>7.5398299481457709E-2</v>
      </c>
      <c r="F25" s="151">
        <f t="shared" si="2"/>
        <v>6.6540451895469754E-2</v>
      </c>
      <c r="G25" s="151">
        <v>9.9691423867680484E-3</v>
      </c>
      <c r="H25" s="508">
        <v>7.4999999999999997E-2</v>
      </c>
      <c r="I25" s="514">
        <v>7.4999999999999997E-2</v>
      </c>
      <c r="J25" s="312">
        <v>411.94</v>
      </c>
      <c r="K25" s="312">
        <v>411.28499999999997</v>
      </c>
      <c r="L25" s="303">
        <v>47.819521824275945</v>
      </c>
      <c r="M25" s="302">
        <f t="shared" si="0"/>
        <v>1.6209069135029397E-2</v>
      </c>
      <c r="N25" s="155">
        <f t="shared" si="3"/>
        <v>6.2999999999999945E-2</v>
      </c>
      <c r="O25" s="291"/>
      <c r="P25" s="291"/>
      <c r="Q25" s="291"/>
      <c r="R25" s="291"/>
      <c r="S25" s="291"/>
      <c r="T25" s="291"/>
      <c r="U25" s="291"/>
      <c r="V25" s="291"/>
      <c r="W25" s="291"/>
      <c r="X25" s="291"/>
      <c r="Y25" s="291"/>
      <c r="Z25" s="291"/>
      <c r="AA25" s="291"/>
      <c r="AB25" s="291"/>
      <c r="AC25" s="291"/>
      <c r="AD25" s="291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</row>
    <row r="26" spans="1:40">
      <c r="A26" s="310">
        <v>35400</v>
      </c>
      <c r="B26" s="310" t="s">
        <v>176</v>
      </c>
      <c r="C26" s="154">
        <v>62.020479922711203</v>
      </c>
      <c r="D26" s="153">
        <f t="shared" ca="1" si="1"/>
        <v>6.8042517707893602E-2</v>
      </c>
      <c r="E26" s="153">
        <f t="shared" si="4"/>
        <v>6.8042517707893602E-2</v>
      </c>
      <c r="F26" s="153">
        <f t="shared" si="2"/>
        <v>6.4364376726691708E-2</v>
      </c>
      <c r="G26" s="153">
        <v>1.4332506966986402E-2</v>
      </c>
      <c r="H26" s="509">
        <v>7.4999999999999997E-2</v>
      </c>
      <c r="I26" s="513">
        <v>7.4999999999999997E-2</v>
      </c>
      <c r="J26" s="300">
        <v>424.97</v>
      </c>
      <c r="K26" s="300">
        <v>422.125</v>
      </c>
      <c r="L26" s="299">
        <v>48.474015626554404</v>
      </c>
      <c r="M26" s="298">
        <f t="shared" si="0"/>
        <v>1.3686749204300908E-2</v>
      </c>
      <c r="N26" s="146">
        <f t="shared" si="3"/>
        <v>6.6000000000000059E-2</v>
      </c>
      <c r="O26" s="291"/>
      <c r="P26" s="291"/>
      <c r="Q26" s="291"/>
      <c r="R26" s="291"/>
      <c r="S26" s="291"/>
      <c r="T26" s="291"/>
      <c r="U26" s="291"/>
      <c r="V26" s="291"/>
      <c r="W26" s="291"/>
      <c r="X26" s="291"/>
      <c r="Y26" s="291"/>
      <c r="Z26" s="291"/>
      <c r="AA26" s="291"/>
      <c r="AB26" s="291"/>
      <c r="AC26" s="291"/>
      <c r="AD26" s="291"/>
      <c r="AE26" s="291"/>
      <c r="AF26" s="291"/>
      <c r="AG26" s="291"/>
      <c r="AH26" s="291"/>
      <c r="AI26" s="291"/>
      <c r="AJ26" s="291"/>
      <c r="AK26" s="291"/>
      <c r="AL26" s="291"/>
      <c r="AM26" s="291"/>
      <c r="AN26" s="291"/>
    </row>
    <row r="27" spans="1:40">
      <c r="A27" s="305">
        <v>35490</v>
      </c>
      <c r="B27" s="305" t="s">
        <v>175</v>
      </c>
      <c r="C27" s="152">
        <v>61.963981516952735</v>
      </c>
      <c r="D27" s="151">
        <f t="shared" ca="1" si="1"/>
        <v>5.608429951069227E-2</v>
      </c>
      <c r="E27" s="151">
        <f t="shared" si="4"/>
        <v>6.293863967836133E-2</v>
      </c>
      <c r="F27" s="151">
        <f t="shared" si="2"/>
        <v>5.608429951069227E-2</v>
      </c>
      <c r="G27" s="151">
        <v>2.2677075788373857E-2</v>
      </c>
      <c r="H27" s="508">
        <v>7.2499999999999995E-2</v>
      </c>
      <c r="I27" s="514">
        <v>7.4999999999999997E-2</v>
      </c>
      <c r="J27" s="312">
        <v>414.55</v>
      </c>
      <c r="K27" s="312">
        <v>416.95000000000005</v>
      </c>
      <c r="L27" s="303">
        <v>49.211689923223261</v>
      </c>
      <c r="M27" s="302">
        <f t="shared" si="0"/>
        <v>1.5217932476482288E-2</v>
      </c>
      <c r="N27" s="151">
        <f t="shared" si="3"/>
        <v>6.800000000000006E-2</v>
      </c>
      <c r="O27" s="291"/>
      <c r="P27" s="291"/>
      <c r="Q27" s="291"/>
      <c r="R27" s="291"/>
      <c r="S27" s="291"/>
      <c r="T27" s="291"/>
      <c r="U27" s="291"/>
      <c r="V27" s="291"/>
      <c r="W27" s="291"/>
      <c r="X27" s="291"/>
      <c r="Y27" s="291"/>
      <c r="Z27" s="291"/>
      <c r="AA27" s="291"/>
      <c r="AB27" s="291"/>
      <c r="AC27" s="291"/>
      <c r="AD27" s="291"/>
      <c r="AE27" s="291"/>
      <c r="AF27" s="291"/>
      <c r="AG27" s="291"/>
      <c r="AH27" s="291"/>
      <c r="AI27" s="291"/>
      <c r="AJ27" s="291"/>
      <c r="AK27" s="291"/>
      <c r="AL27" s="291"/>
      <c r="AM27" s="291"/>
      <c r="AN27" s="291"/>
    </row>
    <row r="28" spans="1:40">
      <c r="A28" s="305">
        <v>35582</v>
      </c>
      <c r="B28" s="305" t="s">
        <v>174</v>
      </c>
      <c r="C28" s="152">
        <v>62.99013925131689</v>
      </c>
      <c r="D28" s="151">
        <f t="shared" ca="1" si="1"/>
        <v>6.2105858056733743E-2</v>
      </c>
      <c r="E28" s="151">
        <f t="shared" si="4"/>
        <v>6.3709415652026147E-2</v>
      </c>
      <c r="F28" s="151">
        <f t="shared" si="2"/>
        <v>6.8096697030339381E-2</v>
      </c>
      <c r="G28" s="151">
        <v>2.0812338547169684E-2</v>
      </c>
      <c r="H28" s="508">
        <v>6.7500000000000004E-2</v>
      </c>
      <c r="I28" s="514">
        <v>7.3749999999999996E-2</v>
      </c>
      <c r="J28" s="312">
        <v>416.25</v>
      </c>
      <c r="K28" s="312">
        <v>417.55</v>
      </c>
      <c r="L28" s="303">
        <v>49.550784391072732</v>
      </c>
      <c r="M28" s="302">
        <f t="shared" si="0"/>
        <v>6.8905267910632784E-3</v>
      </c>
      <c r="N28" s="151">
        <f t="shared" si="3"/>
        <v>5.2999999999999936E-2</v>
      </c>
      <c r="O28" s="291"/>
      <c r="P28" s="291"/>
      <c r="Q28" s="291"/>
      <c r="R28" s="291"/>
      <c r="S28" s="291"/>
      <c r="T28" s="291"/>
      <c r="U28" s="291"/>
      <c r="V28" s="291"/>
      <c r="W28" s="291"/>
      <c r="X28" s="291"/>
      <c r="Y28" s="291"/>
      <c r="Z28" s="291"/>
      <c r="AA28" s="291"/>
      <c r="AB28" s="291"/>
      <c r="AC28" s="291"/>
      <c r="AD28" s="291"/>
      <c r="AE28" s="291"/>
      <c r="AF28" s="291"/>
      <c r="AG28" s="291"/>
      <c r="AH28" s="291"/>
      <c r="AI28" s="291"/>
      <c r="AJ28" s="291"/>
      <c r="AK28" s="291"/>
      <c r="AL28" s="291"/>
      <c r="AM28" s="291"/>
      <c r="AN28" s="291"/>
    </row>
    <row r="29" spans="1:40">
      <c r="A29" s="305">
        <v>35674</v>
      </c>
      <c r="B29" s="305" t="s">
        <v>173</v>
      </c>
      <c r="C29" s="152">
        <v>61.316810809695774</v>
      </c>
      <c r="D29" s="151">
        <f t="shared" ca="1" si="1"/>
        <v>6.8423543433950185E-2</v>
      </c>
      <c r="E29" s="151">
        <f t="shared" si="4"/>
        <v>6.7406709781752783E-2</v>
      </c>
      <c r="F29" s="151">
        <f t="shared" si="2"/>
        <v>8.1533498095895274E-2</v>
      </c>
      <c r="G29" s="151">
        <v>2.2589836045557421E-2</v>
      </c>
      <c r="H29" s="508">
        <v>6.5000000000000002E-2</v>
      </c>
      <c r="I29" s="514">
        <v>6.8750000000000006E-2</v>
      </c>
      <c r="J29" s="312">
        <v>414.85</v>
      </c>
      <c r="K29" s="312">
        <v>415.70000000000005</v>
      </c>
      <c r="L29" s="303">
        <v>50.688693133732507</v>
      </c>
      <c r="M29" s="302">
        <f t="shared" si="0"/>
        <v>2.2964495045708855E-2</v>
      </c>
      <c r="N29" s="155">
        <f t="shared" si="3"/>
        <v>6.0000000000000053E-2</v>
      </c>
      <c r="O29" s="291"/>
      <c r="P29" s="291"/>
      <c r="Q29" s="291"/>
      <c r="R29" s="291"/>
      <c r="S29" s="291"/>
      <c r="T29" s="291"/>
      <c r="U29" s="291"/>
      <c r="V29" s="291"/>
      <c r="W29" s="291"/>
      <c r="X29" s="291"/>
      <c r="Y29" s="291"/>
      <c r="Z29" s="291"/>
      <c r="AA29" s="291"/>
      <c r="AB29" s="291"/>
      <c r="AC29" s="291"/>
      <c r="AD29" s="291"/>
      <c r="AE29" s="291"/>
      <c r="AF29" s="291"/>
      <c r="AG29" s="291"/>
      <c r="AH29" s="291"/>
      <c r="AI29" s="291"/>
      <c r="AJ29" s="291"/>
      <c r="AK29" s="291"/>
      <c r="AL29" s="291"/>
      <c r="AM29" s="291"/>
      <c r="AN29" s="291"/>
    </row>
    <row r="30" spans="1:40">
      <c r="A30" s="310">
        <v>35765</v>
      </c>
      <c r="B30" s="310" t="s">
        <v>172</v>
      </c>
      <c r="C30" s="154">
        <v>67.562679904889777</v>
      </c>
      <c r="D30" s="153">
        <f t="shared" ca="1" si="1"/>
        <v>7.3917392684154981E-2</v>
      </c>
      <c r="E30" s="153">
        <f t="shared" si="4"/>
        <v>7.3917392684154981E-2</v>
      </c>
      <c r="F30" s="153">
        <f t="shared" si="2"/>
        <v>8.9360804513044068E-2</v>
      </c>
      <c r="G30" s="153">
        <v>2.1286305865557242E-2</v>
      </c>
      <c r="H30" s="509">
        <v>6.5000000000000002E-2</v>
      </c>
      <c r="I30" s="513">
        <v>6.6250000000000003E-2</v>
      </c>
      <c r="J30" s="300">
        <v>439.85</v>
      </c>
      <c r="K30" s="300">
        <v>430.17500000000001</v>
      </c>
      <c r="L30" s="299">
        <v>51.382456564147674</v>
      </c>
      <c r="M30" s="298">
        <f t="shared" si="0"/>
        <v>1.3686749204300908E-2</v>
      </c>
      <c r="N30" s="146">
        <f t="shared" si="3"/>
        <v>6.0000000000000053E-2</v>
      </c>
      <c r="O30" s="291"/>
      <c r="P30" s="291"/>
      <c r="Q30" s="291"/>
      <c r="R30" s="291"/>
      <c r="S30" s="291"/>
      <c r="T30" s="291"/>
      <c r="U30" s="291"/>
      <c r="V30" s="291"/>
      <c r="W30" s="291"/>
      <c r="X30" s="291"/>
      <c r="Y30" s="291"/>
      <c r="Z30" s="291"/>
      <c r="AA30" s="291"/>
      <c r="AB30" s="291"/>
      <c r="AC30" s="291"/>
      <c r="AD30" s="291"/>
      <c r="AE30" s="291"/>
      <c r="AF30" s="291"/>
      <c r="AG30" s="291"/>
      <c r="AH30" s="291"/>
      <c r="AI30" s="291"/>
      <c r="AJ30" s="291"/>
      <c r="AK30" s="291"/>
      <c r="AL30" s="291"/>
      <c r="AM30" s="291"/>
      <c r="AN30" s="291"/>
    </row>
    <row r="31" spans="1:40">
      <c r="A31" s="305">
        <v>35855</v>
      </c>
      <c r="B31" s="305" t="s">
        <v>171</v>
      </c>
      <c r="C31" s="152">
        <v>66.709191364058938</v>
      </c>
      <c r="D31" s="151">
        <f t="shared" ca="1" si="1"/>
        <v>7.6580131407597785E-2</v>
      </c>
      <c r="E31" s="151">
        <f t="shared" si="4"/>
        <v>7.897187124328231E-2</v>
      </c>
      <c r="F31" s="151">
        <f t="shared" si="2"/>
        <v>7.6580131407597785E-2</v>
      </c>
      <c r="G31" s="151">
        <v>8.033266861102728E-3</v>
      </c>
      <c r="H31" s="508">
        <v>8.5000000000000006E-2</v>
      </c>
      <c r="I31" s="514">
        <v>6.5000000000000002E-2</v>
      </c>
      <c r="J31" s="312">
        <v>454.35</v>
      </c>
      <c r="K31" s="312">
        <v>452.17500000000001</v>
      </c>
      <c r="L31" s="303">
        <v>51.819909489154092</v>
      </c>
      <c r="M31" s="302">
        <f t="shared" si="0"/>
        <v>8.513663111071601E-3</v>
      </c>
      <c r="N31" s="151">
        <f t="shared" si="3"/>
        <v>5.2999999999999936E-2</v>
      </c>
      <c r="O31" s="291"/>
      <c r="P31" s="291"/>
      <c r="Q31" s="291"/>
      <c r="R31" s="291"/>
      <c r="S31" s="291"/>
      <c r="T31" s="291"/>
      <c r="U31" s="291"/>
      <c r="V31" s="291"/>
      <c r="W31" s="291"/>
      <c r="X31" s="291"/>
      <c r="Y31" s="291"/>
      <c r="Z31" s="291"/>
      <c r="AA31" s="291"/>
      <c r="AB31" s="291"/>
      <c r="AC31" s="291"/>
      <c r="AD31" s="291"/>
      <c r="AE31" s="291"/>
      <c r="AF31" s="291"/>
      <c r="AG31" s="291"/>
      <c r="AH31" s="291"/>
      <c r="AI31" s="291"/>
      <c r="AJ31" s="291"/>
      <c r="AK31" s="291"/>
      <c r="AL31" s="291"/>
      <c r="AM31" s="291"/>
      <c r="AN31" s="291"/>
    </row>
    <row r="32" spans="1:40">
      <c r="A32" s="305">
        <v>35947</v>
      </c>
      <c r="B32" s="305" t="s">
        <v>170</v>
      </c>
      <c r="C32" s="152">
        <v>67.364041170975995</v>
      </c>
      <c r="D32" s="151">
        <f t="shared" ca="1" si="1"/>
        <v>7.2979680147379211E-2</v>
      </c>
      <c r="E32" s="151">
        <f t="shared" si="4"/>
        <v>7.9139341759967508E-2</v>
      </c>
      <c r="F32" s="151">
        <f t="shared" si="2"/>
        <v>6.9437883002737788E-2</v>
      </c>
      <c r="G32" s="151">
        <v>1.6963575678550447E-2</v>
      </c>
      <c r="H32" s="508">
        <v>8.5000000000000006E-2</v>
      </c>
      <c r="I32" s="514">
        <v>7.7499999999999999E-2</v>
      </c>
      <c r="J32" s="312">
        <v>466</v>
      </c>
      <c r="K32" s="312">
        <v>459.32499999999999</v>
      </c>
      <c r="L32" s="303">
        <v>52.226526748190665</v>
      </c>
      <c r="M32" s="302">
        <f t="shared" si="0"/>
        <v>7.8467381175506556E-3</v>
      </c>
      <c r="N32" s="151">
        <f t="shared" si="3"/>
        <v>5.4000000000000048E-2</v>
      </c>
      <c r="O32" s="291"/>
      <c r="P32" s="291"/>
      <c r="Q32" s="291"/>
      <c r="R32" s="291"/>
      <c r="S32" s="291"/>
      <c r="T32" s="291"/>
      <c r="U32" s="291"/>
      <c r="V32" s="291"/>
      <c r="W32" s="291"/>
      <c r="X32" s="291"/>
      <c r="Y32" s="291"/>
      <c r="Z32" s="291"/>
      <c r="AA32" s="291"/>
      <c r="AB32" s="291"/>
      <c r="AC32" s="291"/>
      <c r="AD32" s="291"/>
      <c r="AE32" s="291"/>
      <c r="AF32" s="291"/>
      <c r="AG32" s="291"/>
      <c r="AH32" s="291"/>
      <c r="AI32" s="291"/>
      <c r="AJ32" s="291"/>
      <c r="AK32" s="291"/>
      <c r="AL32" s="291"/>
      <c r="AM32" s="291"/>
      <c r="AN32" s="291"/>
    </row>
    <row r="33" spans="1:40">
      <c r="A33" s="305">
        <v>36039</v>
      </c>
      <c r="B33" s="305" t="s">
        <v>169</v>
      </c>
      <c r="C33" s="152">
        <v>63.727724506986107</v>
      </c>
      <c r="D33" s="151">
        <f t="shared" ca="1" si="1"/>
        <v>6.1899220486958617E-2</v>
      </c>
      <c r="E33" s="151">
        <f t="shared" si="4"/>
        <v>6.8758823928098955E-2</v>
      </c>
      <c r="F33" s="151">
        <f t="shared" si="2"/>
        <v>3.9318967595573406E-2</v>
      </c>
      <c r="G33" s="151">
        <v>-6.7169375069595638E-3</v>
      </c>
      <c r="H33" s="508">
        <v>0.14000000000000001</v>
      </c>
      <c r="I33" s="514">
        <v>8.5000000000000006E-2</v>
      </c>
      <c r="J33" s="312">
        <v>465.5</v>
      </c>
      <c r="K33" s="312">
        <v>465.27499999999998</v>
      </c>
      <c r="L33" s="303">
        <v>53.121750404151669</v>
      </c>
      <c r="M33" s="302">
        <f t="shared" si="0"/>
        <v>1.7141167749433306E-2</v>
      </c>
      <c r="N33" s="155">
        <f t="shared" si="3"/>
        <v>4.8000000000000043E-2</v>
      </c>
      <c r="O33" s="291"/>
      <c r="P33" s="291"/>
      <c r="Q33" s="291"/>
      <c r="R33" s="291"/>
      <c r="S33" s="291"/>
      <c r="T33" s="291"/>
      <c r="U33" s="291"/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291"/>
      <c r="AH33" s="291"/>
      <c r="AI33" s="291"/>
      <c r="AJ33" s="291"/>
      <c r="AK33" s="291"/>
      <c r="AL33" s="291"/>
      <c r="AM33" s="291"/>
      <c r="AN33" s="291"/>
    </row>
    <row r="34" spans="1:40">
      <c r="A34" s="310">
        <v>36130</v>
      </c>
      <c r="B34" s="310" t="s">
        <v>168</v>
      </c>
      <c r="C34" s="154">
        <v>66.645149958277258</v>
      </c>
      <c r="D34" s="153">
        <f t="shared" ca="1" si="1"/>
        <v>4.1808866270493628E-2</v>
      </c>
      <c r="E34" s="153">
        <f t="shared" si="4"/>
        <v>4.1808866270493628E-2</v>
      </c>
      <c r="F34" s="153">
        <f t="shared" si="2"/>
        <v>-1.3580425582646494E-2</v>
      </c>
      <c r="G34" s="153">
        <v>-3.2367408496706163E-2</v>
      </c>
      <c r="H34" s="509">
        <v>7.8E-2</v>
      </c>
      <c r="I34" s="513">
        <v>0.1125</v>
      </c>
      <c r="J34" s="300">
        <v>473</v>
      </c>
      <c r="K34" s="300">
        <v>468.125</v>
      </c>
      <c r="L34" s="299">
        <v>53.797432022662612</v>
      </c>
      <c r="M34" s="298">
        <f t="shared" si="0"/>
        <v>1.2719490855823468E-2</v>
      </c>
      <c r="N34" s="146">
        <f t="shared" si="3"/>
        <v>4.6999999999999931E-2</v>
      </c>
      <c r="O34" s="291"/>
      <c r="P34" s="291"/>
      <c r="Q34" s="291"/>
      <c r="R34" s="291"/>
      <c r="S34" s="291"/>
      <c r="T34" s="291"/>
      <c r="U34" s="291"/>
      <c r="V34" s="291"/>
      <c r="W34" s="291"/>
      <c r="X34" s="291"/>
      <c r="Y34" s="291"/>
      <c r="Z34" s="291"/>
      <c r="AA34" s="291"/>
      <c r="AB34" s="291"/>
      <c r="AC34" s="291"/>
      <c r="AD34" s="291"/>
      <c r="AE34" s="291"/>
      <c r="AF34" s="291"/>
      <c r="AG34" s="291"/>
      <c r="AH34" s="291"/>
      <c r="AI34" s="291"/>
      <c r="AJ34" s="291"/>
      <c r="AK34" s="291"/>
      <c r="AL34" s="291"/>
      <c r="AM34" s="291"/>
      <c r="AN34" s="291"/>
    </row>
    <row r="35" spans="1:40">
      <c r="A35" s="305">
        <v>36220</v>
      </c>
      <c r="B35" s="305" t="s">
        <v>167</v>
      </c>
      <c r="C35" s="152">
        <v>65.020637195377773</v>
      </c>
      <c r="D35" s="151">
        <f t="shared" ca="1" si="1"/>
        <v>-2.5312166646812462E-2</v>
      </c>
      <c r="E35" s="151">
        <f t="shared" si="4"/>
        <v>1.6160378023857724E-2</v>
      </c>
      <c r="F35" s="151">
        <f t="shared" si="2"/>
        <v>-2.5312166646812462E-2</v>
      </c>
      <c r="G35" s="151">
        <v>1.9194373514386243E-4</v>
      </c>
      <c r="H35" s="508">
        <v>7.0000000000000007E-2</v>
      </c>
      <c r="I35" s="514">
        <v>9.9000000000000005E-2</v>
      </c>
      <c r="J35" s="312">
        <v>483.35</v>
      </c>
      <c r="K35" s="312">
        <v>483.92500000000001</v>
      </c>
      <c r="L35" s="303">
        <v>53.944525778209403</v>
      </c>
      <c r="M35" s="302">
        <f t="shared" si="0"/>
        <v>2.7342151849334417E-3</v>
      </c>
      <c r="N35" s="151">
        <f t="shared" si="3"/>
        <v>4.0999999999999925E-2</v>
      </c>
      <c r="O35" s="291"/>
      <c r="P35" s="291"/>
      <c r="Q35" s="291"/>
      <c r="R35" s="291"/>
      <c r="S35" s="291"/>
      <c r="T35" s="291"/>
      <c r="U35" s="291"/>
      <c r="V35" s="291"/>
      <c r="W35" s="291"/>
      <c r="X35" s="291"/>
      <c r="Y35" s="291"/>
      <c r="Z35" s="291"/>
      <c r="AA35" s="291"/>
      <c r="AB35" s="291"/>
      <c r="AC35" s="291"/>
      <c r="AD35" s="291"/>
      <c r="AE35" s="291"/>
      <c r="AF35" s="291"/>
      <c r="AG35" s="291"/>
      <c r="AH35" s="291"/>
      <c r="AI35" s="291"/>
      <c r="AJ35" s="291"/>
      <c r="AK35" s="291"/>
      <c r="AL35" s="291"/>
      <c r="AM35" s="291"/>
      <c r="AN35" s="291"/>
    </row>
    <row r="36" spans="1:40">
      <c r="A36" s="305">
        <v>36312</v>
      </c>
      <c r="B36" s="305" t="s">
        <v>166</v>
      </c>
      <c r="C36" s="152">
        <v>65.18851497592442</v>
      </c>
      <c r="D36" s="151">
        <f t="shared" ca="1" si="1"/>
        <v>-2.8820669798671483E-2</v>
      </c>
      <c r="E36" s="151">
        <f t="shared" si="4"/>
        <v>-9.0156762164597115E-3</v>
      </c>
      <c r="F36" s="151">
        <f t="shared" si="2"/>
        <v>-3.2295066585003362E-2</v>
      </c>
      <c r="G36" s="151">
        <v>2.7283652798368863E-3</v>
      </c>
      <c r="H36" s="508">
        <v>0.05</v>
      </c>
      <c r="I36" s="514">
        <v>7.1249999999999994E-2</v>
      </c>
      <c r="J36" s="312">
        <v>517.95000000000005</v>
      </c>
      <c r="K36" s="312">
        <v>500.90000000000003</v>
      </c>
      <c r="L36" s="303">
        <v>54.21113476462191</v>
      </c>
      <c r="M36" s="302">
        <f t="shared" ref="M36:M67" si="5">L36/L35-1</f>
        <v>4.9422806589987101E-3</v>
      </c>
      <c r="N36" s="151">
        <f t="shared" si="3"/>
        <v>3.8000000000000034E-2</v>
      </c>
      <c r="O36" s="291"/>
      <c r="P36" s="291"/>
      <c r="Q36" s="291"/>
      <c r="R36" s="291"/>
      <c r="S36" s="291"/>
      <c r="T36" s="291"/>
      <c r="U36" s="291"/>
      <c r="V36" s="291"/>
      <c r="W36" s="291"/>
      <c r="X36" s="291"/>
      <c r="Y36" s="291"/>
      <c r="Z36" s="291"/>
      <c r="AA36" s="291"/>
      <c r="AB36" s="291"/>
      <c r="AC36" s="291"/>
      <c r="AD36" s="291"/>
      <c r="AE36" s="291"/>
      <c r="AF36" s="291"/>
      <c r="AG36" s="291"/>
      <c r="AH36" s="291"/>
      <c r="AI36" s="291"/>
      <c r="AJ36" s="291"/>
      <c r="AK36" s="291"/>
      <c r="AL36" s="291"/>
      <c r="AM36" s="291"/>
      <c r="AN36" s="291"/>
    </row>
    <row r="37" spans="1:40">
      <c r="A37" s="305">
        <v>36404</v>
      </c>
      <c r="B37" s="305" t="s">
        <v>165</v>
      </c>
      <c r="C37" s="152">
        <v>63.282142622984892</v>
      </c>
      <c r="D37" s="151">
        <f t="shared" ca="1" si="1"/>
        <v>-2.1787873588591355E-2</v>
      </c>
      <c r="E37" s="151">
        <f t="shared" si="4"/>
        <v>-1.969822336808047E-2</v>
      </c>
      <c r="F37" s="151">
        <f t="shared" si="2"/>
        <v>-6.9919628771990538E-3</v>
      </c>
      <c r="G37" s="151">
        <v>2.1095231920028157E-2</v>
      </c>
      <c r="H37" s="508">
        <v>0.05</v>
      </c>
      <c r="I37" s="514">
        <v>5.7500000000000002E-2</v>
      </c>
      <c r="J37" s="312">
        <v>531.95000000000005</v>
      </c>
      <c r="K37" s="312">
        <v>523.1</v>
      </c>
      <c r="L37" s="303">
        <v>54.662281165872066</v>
      </c>
      <c r="M37" s="302">
        <f t="shared" si="5"/>
        <v>8.3220246764612593E-3</v>
      </c>
      <c r="N37" s="155">
        <f t="shared" si="3"/>
        <v>2.8999999999999915E-2</v>
      </c>
      <c r="O37" s="291"/>
      <c r="P37" s="291"/>
      <c r="Q37" s="291"/>
      <c r="R37" s="291"/>
      <c r="S37" s="291"/>
      <c r="T37" s="291"/>
      <c r="U37" s="291"/>
      <c r="V37" s="291"/>
      <c r="W37" s="291"/>
      <c r="X37" s="291"/>
      <c r="Y37" s="291"/>
      <c r="Z37" s="291"/>
      <c r="AA37" s="291"/>
      <c r="AB37" s="291"/>
      <c r="AC37" s="291"/>
      <c r="AD37" s="291"/>
      <c r="AE37" s="291"/>
      <c r="AF37" s="291"/>
      <c r="AG37" s="291"/>
      <c r="AH37" s="291"/>
      <c r="AI37" s="291"/>
      <c r="AJ37" s="291"/>
      <c r="AK37" s="291"/>
      <c r="AL37" s="291"/>
      <c r="AM37" s="291"/>
      <c r="AN37" s="291"/>
    </row>
    <row r="38" spans="1:40">
      <c r="A38" s="310">
        <v>36495</v>
      </c>
      <c r="B38" s="310" t="s">
        <v>164</v>
      </c>
      <c r="C38" s="154">
        <v>70.231204625937181</v>
      </c>
      <c r="D38" s="153">
        <f t="shared" ca="1" si="1"/>
        <v>-2.7363139820137938E-3</v>
      </c>
      <c r="E38" s="153">
        <f t="shared" si="4"/>
        <v>-2.7363139820137938E-3</v>
      </c>
      <c r="F38" s="153">
        <f t="shared" si="2"/>
        <v>5.3808186640812439E-2</v>
      </c>
      <c r="G38" s="153">
        <v>2.6340632665831976E-2</v>
      </c>
      <c r="H38" s="509">
        <v>0.05</v>
      </c>
      <c r="I38" s="513">
        <v>0.05</v>
      </c>
      <c r="J38" s="300">
        <v>528.20000000000005</v>
      </c>
      <c r="K38" s="300">
        <v>538.17499999999995</v>
      </c>
      <c r="L38" s="299">
        <v>55.034772959183847</v>
      </c>
      <c r="M38" s="298">
        <f t="shared" si="5"/>
        <v>6.8144209382967613E-3</v>
      </c>
      <c r="N38" s="146">
        <f t="shared" si="3"/>
        <v>2.2999999999999909E-2</v>
      </c>
      <c r="O38" s="291"/>
      <c r="P38" s="291"/>
      <c r="Q38" s="291"/>
      <c r="R38" s="291"/>
      <c r="S38" s="291"/>
      <c r="T38" s="291"/>
      <c r="U38" s="291"/>
      <c r="V38" s="291"/>
      <c r="W38" s="291"/>
      <c r="X38" s="291"/>
      <c r="Y38" s="291"/>
      <c r="Z38" s="291"/>
      <c r="AA38" s="291"/>
      <c r="AB38" s="291"/>
      <c r="AC38" s="291"/>
      <c r="AD38" s="291"/>
      <c r="AE38" s="291"/>
      <c r="AF38" s="291"/>
      <c r="AG38" s="291"/>
      <c r="AH38" s="291"/>
      <c r="AI38" s="291"/>
      <c r="AJ38" s="291"/>
      <c r="AK38" s="291"/>
      <c r="AL38" s="291"/>
      <c r="AM38" s="291"/>
      <c r="AN38" s="291"/>
    </row>
    <row r="39" spans="1:40">
      <c r="A39" s="305">
        <v>36586</v>
      </c>
      <c r="B39" s="305" t="s">
        <v>163</v>
      </c>
      <c r="C39" s="152">
        <v>68.789327396034849</v>
      </c>
      <c r="D39" s="151">
        <f t="shared" ref="D39:D70" ca="1" si="6">AVERAGE(OFFSET($C$1,MATCH(EDATE(A39,0),$A$1:$A$304,0)-1,,IF(MONTH($A39)=3,-1,IF(MONTH($A39)=6,-2,IF(MONTH($A39)=9,-3,-4)))))/AVERAGE(OFFSET($C$1,MATCH(EDATE(A39,-12),$A$1:$A$304,0)-1,,IF(MONTH($A39)=3,-1,IF(MONTH($A39)=6,-2,IF(MONTH($A39)=9,-3,-4)))))-1</f>
        <v>5.7961446753169943E-2</v>
      </c>
      <c r="E39" s="151">
        <f t="shared" si="4"/>
        <v>1.8015226349355151E-2</v>
      </c>
      <c r="F39" s="151">
        <f t="shared" ref="F39:F70" si="7">C39/C35-1</f>
        <v>5.7961446753169943E-2</v>
      </c>
      <c r="G39" s="151">
        <v>9.4478038500949157E-3</v>
      </c>
      <c r="H39" s="508">
        <v>5.5E-2</v>
      </c>
      <c r="I39" s="514">
        <v>0.05</v>
      </c>
      <c r="J39" s="312">
        <v>501.35</v>
      </c>
      <c r="K39" s="312">
        <v>509.3</v>
      </c>
      <c r="L39" s="303">
        <v>55.778639654668524</v>
      </c>
      <c r="M39" s="302">
        <f t="shared" si="5"/>
        <v>1.3516303520255457E-2</v>
      </c>
      <c r="N39" s="151">
        <f t="shared" ref="N39:N70" si="8">L39/L35-1</f>
        <v>3.400000000000003E-2</v>
      </c>
      <c r="O39" s="291"/>
      <c r="P39" s="291"/>
      <c r="Q39" s="291"/>
      <c r="R39" s="291"/>
      <c r="S39" s="291"/>
      <c r="T39" s="291"/>
      <c r="U39" s="291"/>
      <c r="V39" s="291"/>
      <c r="W39" s="291"/>
      <c r="X39" s="291"/>
      <c r="Y39" s="291"/>
      <c r="Z39" s="291"/>
      <c r="AA39" s="291"/>
      <c r="AB39" s="291"/>
      <c r="AC39" s="291"/>
      <c r="AD39" s="291"/>
      <c r="AE39" s="291"/>
      <c r="AF39" s="291"/>
      <c r="AG39" s="291"/>
      <c r="AH39" s="291"/>
      <c r="AI39" s="291"/>
      <c r="AJ39" s="291"/>
      <c r="AK39" s="291"/>
      <c r="AL39" s="291"/>
      <c r="AM39" s="291"/>
      <c r="AN39" s="291"/>
    </row>
    <row r="40" spans="1:40">
      <c r="A40" s="305">
        <v>36678</v>
      </c>
      <c r="B40" s="305" t="s">
        <v>162</v>
      </c>
      <c r="C40" s="152">
        <v>68.997047566796439</v>
      </c>
      <c r="D40" s="151">
        <f t="shared" ca="1" si="6"/>
        <v>5.8192705083898844E-2</v>
      </c>
      <c r="E40" s="151">
        <f t="shared" si="4"/>
        <v>4.1129834292584544E-2</v>
      </c>
      <c r="F40" s="151">
        <f t="shared" si="7"/>
        <v>5.8423367862860509E-2</v>
      </c>
      <c r="G40" s="151">
        <v>2.2169427729687996E-3</v>
      </c>
      <c r="H40" s="508">
        <v>5.5E-2</v>
      </c>
      <c r="I40" s="514">
        <v>5.3749999999999999E-2</v>
      </c>
      <c r="J40" s="312">
        <v>538.54999999999995</v>
      </c>
      <c r="K40" s="312">
        <v>526.27499999999998</v>
      </c>
      <c r="L40" s="303">
        <v>56.216946750912918</v>
      </c>
      <c r="M40" s="302">
        <f t="shared" si="5"/>
        <v>7.8579739297695017E-3</v>
      </c>
      <c r="N40" s="151">
        <f t="shared" si="8"/>
        <v>3.6999999999999922E-2</v>
      </c>
      <c r="O40" s="291"/>
      <c r="P40" s="291"/>
      <c r="Q40" s="291"/>
      <c r="R40" s="291"/>
      <c r="S40" s="291"/>
      <c r="T40" s="291"/>
      <c r="U40" s="291"/>
      <c r="V40" s="291"/>
      <c r="W40" s="291"/>
      <c r="X40" s="291"/>
      <c r="Y40" s="291"/>
      <c r="Z40" s="291"/>
      <c r="AA40" s="291"/>
      <c r="AB40" s="291"/>
      <c r="AC40" s="291"/>
      <c r="AD40" s="291"/>
      <c r="AE40" s="291"/>
      <c r="AF40" s="291"/>
      <c r="AG40" s="291"/>
      <c r="AH40" s="291"/>
      <c r="AI40" s="291"/>
      <c r="AJ40" s="291"/>
      <c r="AK40" s="291"/>
      <c r="AL40" s="291"/>
      <c r="AM40" s="291"/>
      <c r="AN40" s="291"/>
    </row>
    <row r="41" spans="1:40">
      <c r="A41" s="305">
        <v>36770</v>
      </c>
      <c r="B41" s="305" t="s">
        <v>161</v>
      </c>
      <c r="C41" s="152">
        <v>66.445898950767784</v>
      </c>
      <c r="D41" s="151">
        <f t="shared" ca="1" si="6"/>
        <v>5.5511433373431229E-2</v>
      </c>
      <c r="E41" s="151">
        <f t="shared" si="4"/>
        <v>5.507507339311668E-2</v>
      </c>
      <c r="F41" s="151">
        <f t="shared" si="7"/>
        <v>4.9994456518824837E-2</v>
      </c>
      <c r="G41" s="151">
        <v>1.5558996098022693E-2</v>
      </c>
      <c r="H41" s="508">
        <v>0.05</v>
      </c>
      <c r="I41" s="514">
        <v>5.5E-2</v>
      </c>
      <c r="J41" s="312">
        <v>563.35</v>
      </c>
      <c r="K41" s="312">
        <v>559.04999999999995</v>
      </c>
      <c r="L41" s="303">
        <v>56.958096974838696</v>
      </c>
      <c r="M41" s="302">
        <f t="shared" si="5"/>
        <v>1.3183750928517757E-2</v>
      </c>
      <c r="N41" s="155">
        <f t="shared" si="8"/>
        <v>4.2000000000000037E-2</v>
      </c>
      <c r="O41" s="291"/>
      <c r="P41" s="291"/>
      <c r="Q41" s="291"/>
      <c r="R41" s="291"/>
      <c r="S41" s="291"/>
      <c r="T41" s="291"/>
      <c r="U41" s="291"/>
      <c r="V41" s="291"/>
      <c r="W41" s="291"/>
      <c r="X41" s="291"/>
      <c r="Y41" s="291"/>
      <c r="Z41" s="291"/>
      <c r="AA41" s="291"/>
      <c r="AB41" s="291"/>
      <c r="AC41" s="291"/>
      <c r="AD41" s="291"/>
      <c r="AE41" s="291"/>
      <c r="AF41" s="291"/>
      <c r="AG41" s="291"/>
      <c r="AH41" s="291"/>
      <c r="AI41" s="291"/>
      <c r="AJ41" s="291"/>
      <c r="AK41" s="291"/>
      <c r="AL41" s="291"/>
      <c r="AM41" s="291"/>
      <c r="AN41" s="291"/>
    </row>
    <row r="42" spans="1:40">
      <c r="A42" s="310">
        <v>36861</v>
      </c>
      <c r="B42" s="310" t="s">
        <v>160</v>
      </c>
      <c r="C42" s="154">
        <v>72.601509957370936</v>
      </c>
      <c r="D42" s="153">
        <f t="shared" ca="1" si="6"/>
        <v>4.9716214883333887E-2</v>
      </c>
      <c r="E42" s="153">
        <f t="shared" ref="E42:E73" si="9">AVERAGE(C39:C42)/AVERAGE(C35:C38)-1</f>
        <v>4.9716214883333887E-2</v>
      </c>
      <c r="F42" s="153">
        <f t="shared" si="7"/>
        <v>3.3750030973530798E-2</v>
      </c>
      <c r="G42" s="153">
        <v>1.173626283882867E-2</v>
      </c>
      <c r="H42" s="509">
        <v>0.05</v>
      </c>
      <c r="I42" s="513">
        <v>5.2499999999999998E-2</v>
      </c>
      <c r="J42" s="300">
        <v>572.45000000000005</v>
      </c>
      <c r="K42" s="300">
        <v>571.40000000000009</v>
      </c>
      <c r="L42" s="299">
        <v>57.511337742347116</v>
      </c>
      <c r="M42" s="298">
        <f t="shared" si="5"/>
        <v>9.7131188872552343E-3</v>
      </c>
      <c r="N42" s="146">
        <f t="shared" si="8"/>
        <v>4.4999999999999929E-2</v>
      </c>
      <c r="O42" s="291"/>
      <c r="P42" s="291"/>
      <c r="Q42" s="291"/>
      <c r="R42" s="291"/>
      <c r="S42" s="291"/>
      <c r="T42" s="291"/>
      <c r="U42" s="291"/>
      <c r="V42" s="291"/>
      <c r="W42" s="291"/>
      <c r="X42" s="291"/>
      <c r="Y42" s="291"/>
      <c r="Z42" s="291"/>
      <c r="AA42" s="291"/>
      <c r="AB42" s="291"/>
      <c r="AC42" s="291"/>
      <c r="AD42" s="291"/>
      <c r="AE42" s="291"/>
      <c r="AF42" s="291"/>
      <c r="AG42" s="291"/>
      <c r="AH42" s="291"/>
      <c r="AI42" s="291"/>
      <c r="AJ42" s="291"/>
      <c r="AK42" s="291"/>
      <c r="AL42" s="291"/>
      <c r="AM42" s="291"/>
      <c r="AN42" s="291"/>
    </row>
    <row r="43" spans="1:40">
      <c r="A43" s="305">
        <v>36951</v>
      </c>
      <c r="B43" s="305" t="s">
        <v>159</v>
      </c>
      <c r="C43" s="152">
        <v>71.118599134488463</v>
      </c>
      <c r="D43" s="151">
        <f t="shared" ca="1" si="6"/>
        <v>3.3860946554157945E-2</v>
      </c>
      <c r="E43" s="151">
        <f t="shared" si="9"/>
        <v>4.3634581030818076E-2</v>
      </c>
      <c r="F43" s="151">
        <f t="shared" si="7"/>
        <v>3.3860946554157945E-2</v>
      </c>
      <c r="G43" s="151">
        <v>6.9672656173478398E-3</v>
      </c>
      <c r="H43" s="508">
        <v>0.04</v>
      </c>
      <c r="I43" s="514">
        <v>0.05</v>
      </c>
      <c r="J43" s="312">
        <v>592.65</v>
      </c>
      <c r="K43" s="312">
        <v>577.30999999999995</v>
      </c>
      <c r="L43" s="303">
        <v>57.730892042581921</v>
      </c>
      <c r="M43" s="302">
        <f t="shared" si="5"/>
        <v>3.8175829124060812E-3</v>
      </c>
      <c r="N43" s="151">
        <f t="shared" si="8"/>
        <v>3.499999999999992E-2</v>
      </c>
      <c r="O43" s="291"/>
      <c r="P43" s="291"/>
      <c r="Q43" s="291"/>
      <c r="R43" s="291"/>
      <c r="S43" s="291"/>
      <c r="T43" s="291"/>
      <c r="U43" s="291"/>
      <c r="V43" s="291"/>
      <c r="W43" s="291"/>
      <c r="X43" s="291"/>
      <c r="Y43" s="291"/>
      <c r="Z43" s="291"/>
      <c r="AA43" s="291"/>
      <c r="AB43" s="291"/>
      <c r="AC43" s="291"/>
      <c r="AD43" s="291"/>
      <c r="AE43" s="291"/>
      <c r="AF43" s="291"/>
      <c r="AG43" s="291"/>
      <c r="AH43" s="291"/>
      <c r="AI43" s="291"/>
      <c r="AJ43" s="291"/>
      <c r="AK43" s="291"/>
      <c r="AL43" s="291"/>
      <c r="AM43" s="291"/>
      <c r="AN43" s="291"/>
    </row>
    <row r="44" spans="1:40">
      <c r="A44" s="305">
        <v>37043</v>
      </c>
      <c r="B44" s="305" t="s">
        <v>158</v>
      </c>
      <c r="C44" s="152">
        <v>71.901526128210222</v>
      </c>
      <c r="D44" s="151">
        <f t="shared" ca="1" si="6"/>
        <v>3.7984527144133251E-2</v>
      </c>
      <c r="E44" s="151">
        <f t="shared" si="9"/>
        <v>3.9689727181805301E-2</v>
      </c>
      <c r="F44" s="151">
        <f t="shared" si="7"/>
        <v>4.209569342227204E-2</v>
      </c>
      <c r="G44" s="151">
        <v>9.6873871584262083E-3</v>
      </c>
      <c r="H44" s="508">
        <v>3.5000000000000003E-2</v>
      </c>
      <c r="I44" s="514">
        <v>4.3749999999999997E-2</v>
      </c>
      <c r="J44" s="312">
        <v>626.85</v>
      </c>
      <c r="K44" s="312">
        <v>614.49</v>
      </c>
      <c r="L44" s="303">
        <v>58.240756833945781</v>
      </c>
      <c r="M44" s="302">
        <f t="shared" si="5"/>
        <v>8.8317497499914577E-3</v>
      </c>
      <c r="N44" s="151">
        <f t="shared" si="8"/>
        <v>3.6000000000000032E-2</v>
      </c>
      <c r="O44" s="291"/>
      <c r="P44" s="291"/>
      <c r="Q44" s="291"/>
      <c r="R44" s="291"/>
      <c r="S44" s="291"/>
      <c r="T44" s="291"/>
      <c r="U44" s="291"/>
      <c r="V44" s="291"/>
      <c r="W44" s="291"/>
      <c r="X44" s="291"/>
      <c r="Y44" s="291"/>
      <c r="Z44" s="291"/>
      <c r="AA44" s="291"/>
      <c r="AB44" s="291"/>
      <c r="AC44" s="291"/>
      <c r="AD44" s="291"/>
      <c r="AE44" s="291"/>
      <c r="AF44" s="291"/>
      <c r="AG44" s="291"/>
      <c r="AH44" s="291"/>
      <c r="AI44" s="291"/>
      <c r="AJ44" s="291"/>
      <c r="AK44" s="291"/>
      <c r="AL44" s="291"/>
      <c r="AM44" s="291"/>
      <c r="AN44" s="291"/>
    </row>
    <row r="45" spans="1:40">
      <c r="A45" s="305">
        <v>37135</v>
      </c>
      <c r="B45" s="305" t="s">
        <v>157</v>
      </c>
      <c r="C45" s="152">
        <v>68.282124371966304</v>
      </c>
      <c r="D45" s="151">
        <f t="shared" ca="1" si="6"/>
        <v>3.461732852299737E-2</v>
      </c>
      <c r="E45" s="151">
        <f t="shared" si="9"/>
        <v>3.4395399718508468E-2</v>
      </c>
      <c r="F45" s="151">
        <f t="shared" si="7"/>
        <v>2.7634894706730417E-2</v>
      </c>
      <c r="G45" s="151">
        <v>-2.3509538042195688E-3</v>
      </c>
      <c r="H45" s="508">
        <v>6.5000000000000002E-2</v>
      </c>
      <c r="I45" s="514">
        <v>3.6249999999999998E-2</v>
      </c>
      <c r="J45" s="312">
        <v>696.2</v>
      </c>
      <c r="K45" s="312">
        <v>680.875</v>
      </c>
      <c r="L45" s="303">
        <v>59.179462756857404</v>
      </c>
      <c r="M45" s="302">
        <f t="shared" si="5"/>
        <v>1.6117680709198723E-2</v>
      </c>
      <c r="N45" s="155">
        <f t="shared" si="8"/>
        <v>3.8999999999999924E-2</v>
      </c>
      <c r="O45" s="291"/>
      <c r="P45" s="291"/>
      <c r="Q45" s="291"/>
      <c r="R45" s="291"/>
      <c r="S45" s="291"/>
      <c r="T45" s="291"/>
      <c r="U45" s="291"/>
      <c r="V45" s="291"/>
      <c r="W45" s="291"/>
      <c r="X45" s="291"/>
      <c r="Y45" s="291"/>
      <c r="Z45" s="291"/>
      <c r="AA45" s="291"/>
      <c r="AB45" s="291"/>
      <c r="AC45" s="291"/>
      <c r="AD45" s="291"/>
      <c r="AE45" s="291"/>
      <c r="AF45" s="291"/>
      <c r="AG45" s="291"/>
      <c r="AH45" s="291"/>
      <c r="AI45" s="291"/>
      <c r="AJ45" s="291"/>
      <c r="AK45" s="291"/>
      <c r="AL45" s="291"/>
      <c r="AM45" s="291"/>
      <c r="AN45" s="291"/>
    </row>
    <row r="46" spans="1:40">
      <c r="A46" s="310">
        <v>37226</v>
      </c>
      <c r="B46" s="310" t="s">
        <v>156</v>
      </c>
      <c r="C46" s="154">
        <v>74.262968462711243</v>
      </c>
      <c r="D46" s="153">
        <f t="shared" ca="1" si="6"/>
        <v>3.1540349246087063E-2</v>
      </c>
      <c r="E46" s="153">
        <f t="shared" si="9"/>
        <v>3.1540349246087063E-2</v>
      </c>
      <c r="F46" s="153">
        <f t="shared" si="7"/>
        <v>2.2884627417747216E-2</v>
      </c>
      <c r="G46" s="153">
        <v>6.2460033681956961E-3</v>
      </c>
      <c r="H46" s="509">
        <v>6.5000000000000002E-2</v>
      </c>
      <c r="I46" s="513">
        <v>0.05</v>
      </c>
      <c r="J46" s="300">
        <v>654</v>
      </c>
      <c r="K46" s="300">
        <v>685.1</v>
      </c>
      <c r="L46" s="299">
        <v>59.006632523648143</v>
      </c>
      <c r="M46" s="298">
        <f t="shared" si="5"/>
        <v>-2.9204427542599554E-3</v>
      </c>
      <c r="N46" s="146">
        <f t="shared" si="8"/>
        <v>2.6000000000000023E-2</v>
      </c>
      <c r="O46" s="291"/>
      <c r="P46" s="291"/>
      <c r="Q46" s="291"/>
      <c r="R46" s="291"/>
      <c r="S46" s="291"/>
      <c r="T46" s="291"/>
      <c r="U46" s="291"/>
      <c r="V46" s="291"/>
      <c r="W46" s="291"/>
      <c r="X46" s="291"/>
      <c r="Y46" s="291"/>
      <c r="Z46" s="291"/>
      <c r="AA46" s="291"/>
      <c r="AB46" s="291"/>
      <c r="AC46" s="291"/>
      <c r="AD46" s="291"/>
      <c r="AE46" s="291"/>
      <c r="AF46" s="291"/>
      <c r="AG46" s="291"/>
      <c r="AH46" s="291"/>
      <c r="AI46" s="291"/>
      <c r="AJ46" s="291"/>
      <c r="AK46" s="291"/>
      <c r="AL46" s="291"/>
      <c r="AM46" s="291"/>
      <c r="AN46" s="291"/>
    </row>
    <row r="47" spans="1:40">
      <c r="A47" s="305">
        <v>37316</v>
      </c>
      <c r="B47" s="305" t="s">
        <v>12</v>
      </c>
      <c r="C47" s="152">
        <v>71.967654377462893</v>
      </c>
      <c r="D47" s="151">
        <f t="shared" ca="1" si="6"/>
        <v>1.1938582217695615E-2</v>
      </c>
      <c r="E47" s="151">
        <f t="shared" si="9"/>
        <v>2.5974847262999701E-2</v>
      </c>
      <c r="F47" s="151">
        <f t="shared" si="7"/>
        <v>1.1938582217695615E-2</v>
      </c>
      <c r="G47" s="151">
        <v>8.3743443446353538E-3</v>
      </c>
      <c r="H47" s="508">
        <v>4.7500000000000001E-2</v>
      </c>
      <c r="I47" s="514">
        <v>6.5000000000000002E-2</v>
      </c>
      <c r="J47" s="312">
        <v>656.45</v>
      </c>
      <c r="K47" s="312">
        <v>667</v>
      </c>
      <c r="L47" s="303">
        <v>59.231895235689052</v>
      </c>
      <c r="M47" s="302">
        <f t="shared" si="5"/>
        <v>3.8175829124060812E-3</v>
      </c>
      <c r="N47" s="151">
        <f t="shared" si="8"/>
        <v>2.6000000000000023E-2</v>
      </c>
      <c r="O47" s="291"/>
      <c r="P47" s="291"/>
      <c r="Q47" s="291"/>
      <c r="R47" s="291"/>
      <c r="S47" s="291"/>
      <c r="T47" s="291"/>
      <c r="U47" s="291"/>
      <c r="V47" s="291"/>
      <c r="W47" s="291"/>
      <c r="X47" s="291"/>
      <c r="Y47" s="291"/>
      <c r="Z47" s="291"/>
      <c r="AA47" s="291"/>
      <c r="AB47" s="291"/>
      <c r="AC47" s="291"/>
      <c r="AD47" s="291"/>
      <c r="AE47" s="291"/>
      <c r="AF47" s="291"/>
      <c r="AG47" s="291"/>
      <c r="AH47" s="291"/>
      <c r="AI47" s="291"/>
      <c r="AJ47" s="291"/>
      <c r="AK47" s="291"/>
      <c r="AL47" s="291"/>
      <c r="AM47" s="291"/>
      <c r="AN47" s="291"/>
    </row>
    <row r="48" spans="1:40">
      <c r="A48" s="305">
        <v>37408</v>
      </c>
      <c r="B48" s="305" t="s">
        <v>13</v>
      </c>
      <c r="C48" s="152">
        <v>73.762260634348891</v>
      </c>
      <c r="D48" s="151">
        <f t="shared" ca="1" si="6"/>
        <v>1.8946912150550554E-2</v>
      </c>
      <c r="E48" s="151">
        <f t="shared" si="9"/>
        <v>2.2007047687708337E-2</v>
      </c>
      <c r="F48" s="151">
        <f t="shared" si="7"/>
        <v>2.5878929229133929E-2</v>
      </c>
      <c r="G48" s="151">
        <v>8.1345839454223245E-3</v>
      </c>
      <c r="H48" s="508">
        <v>0.04</v>
      </c>
      <c r="I48" s="514">
        <v>5.3749999999999999E-2</v>
      </c>
      <c r="J48" s="312">
        <v>695.45</v>
      </c>
      <c r="K48" s="312">
        <v>671.6</v>
      </c>
      <c r="L48" s="303">
        <v>59.405571970624699</v>
      </c>
      <c r="M48" s="302">
        <f t="shared" si="5"/>
        <v>2.9321488742606316E-3</v>
      </c>
      <c r="N48" s="151">
        <f t="shared" si="8"/>
        <v>2.0000000000000018E-2</v>
      </c>
      <c r="O48" s="291"/>
      <c r="P48" s="291"/>
      <c r="Q48" s="291"/>
      <c r="R48" s="291"/>
      <c r="S48" s="291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91"/>
      <c r="AE48" s="291"/>
      <c r="AF48" s="291"/>
      <c r="AG48" s="291"/>
      <c r="AH48" s="291"/>
      <c r="AI48" s="291"/>
      <c r="AJ48" s="291"/>
      <c r="AK48" s="291"/>
      <c r="AL48" s="291"/>
      <c r="AM48" s="291"/>
      <c r="AN48" s="291"/>
    </row>
    <row r="49" spans="1:253">
      <c r="A49" s="305">
        <v>37500</v>
      </c>
      <c r="B49" s="305" t="s">
        <v>14</v>
      </c>
      <c r="C49" s="152">
        <v>71.167805525481981</v>
      </c>
      <c r="D49" s="151">
        <f t="shared" ca="1" si="6"/>
        <v>2.64808865608539E-2</v>
      </c>
      <c r="E49" s="151">
        <f t="shared" si="9"/>
        <v>2.5561230391584644E-2</v>
      </c>
      <c r="F49" s="151">
        <f t="shared" si="7"/>
        <v>4.2261150777851419E-2</v>
      </c>
      <c r="G49" s="151">
        <v>1.0893371648408312E-2</v>
      </c>
      <c r="H49" s="508">
        <v>0.03</v>
      </c>
      <c r="I49" s="514">
        <v>4.3749999999999997E-2</v>
      </c>
      <c r="J49" s="312">
        <v>746.75</v>
      </c>
      <c r="K49" s="312">
        <v>723.17499999999995</v>
      </c>
      <c r="L49" s="303">
        <v>60.540590400265117</v>
      </c>
      <c r="M49" s="302">
        <f t="shared" si="5"/>
        <v>1.9106262123049111E-2</v>
      </c>
      <c r="N49" s="155">
        <f t="shared" si="8"/>
        <v>2.2999999999999909E-2</v>
      </c>
      <c r="O49" s="291"/>
      <c r="P49" s="291"/>
      <c r="Q49" s="291"/>
      <c r="R49" s="291"/>
      <c r="S49" s="291"/>
      <c r="T49" s="291"/>
      <c r="U49" s="291"/>
      <c r="V49" s="291"/>
      <c r="W49" s="291"/>
      <c r="X49" s="291"/>
      <c r="Y49" s="291"/>
      <c r="Z49" s="291"/>
      <c r="AA49" s="291"/>
      <c r="AB49" s="291"/>
      <c r="AC49" s="291"/>
      <c r="AD49" s="291"/>
      <c r="AE49" s="291"/>
      <c r="AF49" s="291"/>
      <c r="AG49" s="291"/>
      <c r="AH49" s="291"/>
      <c r="AI49" s="291"/>
      <c r="AJ49" s="291"/>
      <c r="AK49" s="291"/>
      <c r="AL49" s="291"/>
      <c r="AM49" s="291"/>
      <c r="AN49" s="291"/>
    </row>
    <row r="50" spans="1:253">
      <c r="A50" s="310">
        <v>37591</v>
      </c>
      <c r="B50" s="310" t="s">
        <v>15</v>
      </c>
      <c r="C50" s="154">
        <v>77.81357789566799</v>
      </c>
      <c r="D50" s="153">
        <f t="shared" ca="1" si="6"/>
        <v>3.2027991351757601E-2</v>
      </c>
      <c r="E50" s="153">
        <f t="shared" si="9"/>
        <v>3.2027991351757601E-2</v>
      </c>
      <c r="F50" s="153">
        <f t="shared" si="7"/>
        <v>4.7811304967422252E-2</v>
      </c>
      <c r="G50" s="153">
        <v>1.4532851530717705E-2</v>
      </c>
      <c r="H50" s="509">
        <v>0.03</v>
      </c>
      <c r="I50" s="513">
        <v>3.125E-2</v>
      </c>
      <c r="J50" s="300">
        <v>720.35</v>
      </c>
      <c r="K50" s="300">
        <v>726.85</v>
      </c>
      <c r="L50" s="299">
        <v>60.658818234310296</v>
      </c>
      <c r="M50" s="298">
        <f t="shared" si="5"/>
        <v>1.9528688647321157E-3</v>
      </c>
      <c r="N50" s="146">
        <f t="shared" si="8"/>
        <v>2.8000000000000025E-2</v>
      </c>
      <c r="O50" s="291"/>
      <c r="P50" s="291"/>
      <c r="Q50" s="291"/>
      <c r="R50" s="291"/>
      <c r="S50" s="291"/>
      <c r="T50" s="291"/>
      <c r="U50" s="291"/>
      <c r="V50" s="291"/>
      <c r="W50" s="291"/>
      <c r="X50" s="291"/>
      <c r="Y50" s="291"/>
      <c r="Z50" s="291"/>
      <c r="AA50" s="291"/>
      <c r="AB50" s="291"/>
      <c r="AC50" s="291"/>
      <c r="AD50" s="291"/>
      <c r="AE50" s="291"/>
      <c r="AF50" s="291"/>
      <c r="AG50" s="291"/>
      <c r="AH50" s="291"/>
      <c r="AI50" s="291"/>
      <c r="AJ50" s="291"/>
      <c r="AK50" s="291"/>
      <c r="AL50" s="291"/>
      <c r="AM50" s="291"/>
      <c r="AN50" s="291"/>
    </row>
    <row r="51" spans="1:253" ht="15.75" customHeight="1">
      <c r="A51" s="305">
        <v>37681</v>
      </c>
      <c r="B51" s="305" t="s">
        <v>16</v>
      </c>
      <c r="C51" s="152">
        <v>75.806040801744899</v>
      </c>
      <c r="D51" s="151">
        <f t="shared" ca="1" si="6"/>
        <v>5.3334882976038944E-2</v>
      </c>
      <c r="E51" s="151">
        <f t="shared" si="9"/>
        <v>4.2370135312608248E-2</v>
      </c>
      <c r="F51" s="151">
        <f t="shared" si="7"/>
        <v>5.3334882976038944E-2</v>
      </c>
      <c r="G51" s="151">
        <v>1.4210527761004066E-2</v>
      </c>
      <c r="H51" s="508">
        <v>2.75E-2</v>
      </c>
      <c r="I51" s="514">
        <v>0.03</v>
      </c>
      <c r="J51" s="312">
        <v>726.25</v>
      </c>
      <c r="K51" s="312">
        <v>730.75</v>
      </c>
      <c r="L51" s="303">
        <v>61.897330521295054</v>
      </c>
      <c r="M51" s="302">
        <f t="shared" si="5"/>
        <v>2.0417679127883614E-2</v>
      </c>
      <c r="N51" s="151">
        <f t="shared" si="8"/>
        <v>4.4999999999999929E-2</v>
      </c>
      <c r="O51" s="291"/>
      <c r="P51" s="291"/>
      <c r="Q51" s="291"/>
      <c r="R51" s="291"/>
      <c r="S51" s="291"/>
      <c r="T51" s="291"/>
      <c r="U51" s="291"/>
      <c r="V51" s="291"/>
      <c r="W51" s="291"/>
      <c r="X51" s="291"/>
      <c r="Y51" s="291"/>
      <c r="Z51" s="291"/>
      <c r="AA51" s="291"/>
      <c r="AB51" s="291"/>
      <c r="AC51" s="291"/>
      <c r="AD51" s="291"/>
      <c r="AE51" s="291"/>
      <c r="AF51" s="291"/>
      <c r="AG51" s="291"/>
      <c r="AH51" s="291"/>
      <c r="AI51" s="291"/>
      <c r="AJ51" s="291"/>
      <c r="AK51" s="291"/>
      <c r="AL51" s="291"/>
      <c r="AM51" s="291"/>
      <c r="AN51" s="291"/>
    </row>
    <row r="52" spans="1:253" ht="15.75" customHeight="1">
      <c r="A52" s="305">
        <v>37773</v>
      </c>
      <c r="B52" s="305" t="s">
        <v>17</v>
      </c>
      <c r="C52" s="152">
        <v>77.558761483480197</v>
      </c>
      <c r="D52" s="151">
        <f t="shared" ca="1" si="6"/>
        <v>5.2390665792912072E-2</v>
      </c>
      <c r="E52" s="151">
        <f t="shared" si="9"/>
        <v>4.8811646784791218E-2</v>
      </c>
      <c r="F52" s="151">
        <f t="shared" si="7"/>
        <v>5.1469421035658769E-2</v>
      </c>
      <c r="G52" s="151">
        <v>1.0586766822446636E-2</v>
      </c>
      <c r="H52" s="508">
        <v>2.75E-2</v>
      </c>
      <c r="I52" s="514">
        <v>2.75E-2</v>
      </c>
      <c r="J52" s="312">
        <v>695.46</v>
      </c>
      <c r="K52" s="312">
        <v>700.85500000000002</v>
      </c>
      <c r="L52" s="303">
        <v>61.544172561567187</v>
      </c>
      <c r="M52" s="302">
        <f t="shared" si="5"/>
        <v>-5.7055442739386564E-3</v>
      </c>
      <c r="N52" s="151">
        <f t="shared" si="8"/>
        <v>3.6000000000000032E-2</v>
      </c>
      <c r="O52" s="291"/>
      <c r="P52" s="291"/>
      <c r="Q52" s="291"/>
      <c r="R52" s="291"/>
      <c r="S52" s="291"/>
      <c r="T52" s="291"/>
      <c r="U52" s="291"/>
      <c r="V52" s="291"/>
      <c r="W52" s="291"/>
      <c r="X52" s="291"/>
      <c r="Y52" s="291"/>
      <c r="Z52" s="291"/>
      <c r="AA52" s="291"/>
      <c r="AB52" s="291"/>
      <c r="AC52" s="291"/>
      <c r="AD52" s="291"/>
      <c r="AE52" s="291"/>
      <c r="AF52" s="291"/>
      <c r="AG52" s="291"/>
      <c r="AH52" s="291"/>
      <c r="AI52" s="291"/>
      <c r="AJ52" s="291"/>
      <c r="AK52" s="291"/>
      <c r="AL52" s="291"/>
      <c r="AM52" s="291"/>
      <c r="AN52" s="291"/>
    </row>
    <row r="53" spans="1:253" ht="15.75" customHeight="1">
      <c r="A53" s="305">
        <v>37865</v>
      </c>
      <c r="B53" s="305" t="s">
        <v>18</v>
      </c>
      <c r="C53" s="152">
        <v>74.435560141414655</v>
      </c>
      <c r="D53" s="151">
        <f t="shared" ca="1" si="6"/>
        <v>5.0266281555833014E-2</v>
      </c>
      <c r="E53" s="151">
        <f t="shared" si="9"/>
        <v>4.9640119248043346E-2</v>
      </c>
      <c r="F53" s="151">
        <f t="shared" si="7"/>
        <v>4.591619190453522E-2</v>
      </c>
      <c r="G53" s="151">
        <v>6.5922470375625597E-3</v>
      </c>
      <c r="H53" s="508">
        <v>2.75E-2</v>
      </c>
      <c r="I53" s="514">
        <v>2.75E-2</v>
      </c>
      <c r="J53" s="312">
        <v>659.7</v>
      </c>
      <c r="K53" s="312">
        <v>683.7</v>
      </c>
      <c r="L53" s="303">
        <v>61.87248338907095</v>
      </c>
      <c r="M53" s="302">
        <f t="shared" si="5"/>
        <v>5.3345558781430213E-3</v>
      </c>
      <c r="N53" s="155">
        <f t="shared" si="8"/>
        <v>2.200000000000002E-2</v>
      </c>
      <c r="O53" s="291"/>
      <c r="P53" s="291"/>
      <c r="Q53" s="291"/>
      <c r="R53" s="291"/>
      <c r="S53" s="291"/>
      <c r="T53" s="291"/>
      <c r="U53" s="291"/>
      <c r="V53" s="291"/>
      <c r="W53" s="291"/>
      <c r="X53" s="291"/>
      <c r="Y53" s="291"/>
      <c r="Z53" s="291"/>
      <c r="AA53" s="291"/>
      <c r="AB53" s="291"/>
      <c r="AC53" s="291"/>
      <c r="AD53" s="291"/>
      <c r="AE53" s="291"/>
      <c r="AF53" s="291"/>
      <c r="AG53" s="291"/>
      <c r="AH53" s="291"/>
      <c r="AI53" s="291"/>
      <c r="AJ53" s="291"/>
      <c r="AK53" s="291"/>
      <c r="AL53" s="291"/>
      <c r="AM53" s="291"/>
      <c r="AN53" s="291"/>
    </row>
    <row r="54" spans="1:253" s="309" customFormat="1" ht="15.75" customHeight="1">
      <c r="A54" s="310">
        <v>37956</v>
      </c>
      <c r="B54" s="310" t="s">
        <v>19</v>
      </c>
      <c r="C54" s="154">
        <v>80.830873465554347</v>
      </c>
      <c r="D54" s="153">
        <f t="shared" ca="1" si="6"/>
        <v>4.7232452685890935E-2</v>
      </c>
      <c r="E54" s="153">
        <f t="shared" si="9"/>
        <v>4.7232452685890935E-2</v>
      </c>
      <c r="F54" s="153">
        <f t="shared" si="7"/>
        <v>3.877595210866569E-2</v>
      </c>
      <c r="G54" s="153">
        <v>5.4262299418075255E-3</v>
      </c>
      <c r="H54" s="509">
        <v>2.2499999999999999E-2</v>
      </c>
      <c r="I54" s="513">
        <v>2.75E-2</v>
      </c>
      <c r="J54" s="300">
        <v>592.6</v>
      </c>
      <c r="K54" s="300">
        <v>610.27500000000009</v>
      </c>
      <c r="L54" s="299">
        <v>61.3260652348877</v>
      </c>
      <c r="M54" s="298">
        <f t="shared" si="5"/>
        <v>-8.8313596651232729E-3</v>
      </c>
      <c r="N54" s="146">
        <f t="shared" si="8"/>
        <v>1.0999999999999899E-2</v>
      </c>
      <c r="O54" s="291"/>
      <c r="P54" s="291"/>
      <c r="Q54" s="291"/>
      <c r="R54" s="291"/>
      <c r="S54" s="291"/>
      <c r="T54" s="291"/>
      <c r="U54" s="291"/>
      <c r="V54" s="291"/>
      <c r="W54" s="291"/>
      <c r="X54" s="291"/>
      <c r="Y54" s="291"/>
      <c r="Z54" s="291"/>
      <c r="AA54" s="291"/>
      <c r="AB54" s="291"/>
      <c r="AC54" s="291"/>
      <c r="AD54" s="291"/>
      <c r="AE54" s="291"/>
      <c r="AF54" s="291"/>
      <c r="AG54" s="291"/>
      <c r="AH54" s="291"/>
      <c r="AI54" s="291"/>
      <c r="AJ54" s="291"/>
      <c r="AK54" s="291"/>
      <c r="AL54" s="291"/>
      <c r="AM54" s="291"/>
      <c r="AN54" s="291"/>
    </row>
    <row r="55" spans="1:253" ht="15.75" customHeight="1">
      <c r="A55" s="305">
        <v>38047</v>
      </c>
      <c r="B55" s="305" t="s">
        <v>20</v>
      </c>
      <c r="C55" s="152">
        <v>79.380623882193532</v>
      </c>
      <c r="D55" s="151">
        <f t="shared" ca="1" si="6"/>
        <v>4.7154330217524798E-2</v>
      </c>
      <c r="E55" s="151">
        <f t="shared" si="9"/>
        <v>4.5741579402198695E-2</v>
      </c>
      <c r="F55" s="151">
        <f t="shared" si="7"/>
        <v>4.7154330217524798E-2</v>
      </c>
      <c r="G55" s="151">
        <v>2.1062652650670532E-2</v>
      </c>
      <c r="H55" s="508">
        <v>1.7500000000000002E-2</v>
      </c>
      <c r="I55" s="514">
        <v>2.5000000000000001E-2</v>
      </c>
      <c r="J55" s="312">
        <v>619.79999999999995</v>
      </c>
      <c r="K55" s="312">
        <v>609.92499999999995</v>
      </c>
      <c r="L55" s="303">
        <v>61.464049207645985</v>
      </c>
      <c r="M55" s="302">
        <f t="shared" si="5"/>
        <v>2.2500053155176669E-3</v>
      </c>
      <c r="N55" s="151">
        <f t="shared" si="8"/>
        <v>-7.0000000000000062E-3</v>
      </c>
      <c r="O55" s="291"/>
      <c r="P55" s="291"/>
      <c r="Q55" s="291"/>
      <c r="R55" s="291"/>
      <c r="S55" s="291"/>
      <c r="T55" s="291"/>
      <c r="U55" s="291"/>
      <c r="V55" s="291"/>
      <c r="W55" s="291"/>
      <c r="X55" s="291"/>
      <c r="Y55" s="291"/>
      <c r="Z55" s="291"/>
      <c r="AA55" s="291"/>
      <c r="AB55" s="291"/>
      <c r="AC55" s="291"/>
      <c r="AD55" s="291"/>
      <c r="AE55" s="291"/>
      <c r="AF55" s="291"/>
      <c r="AG55" s="291"/>
      <c r="AH55" s="291"/>
      <c r="AI55" s="291"/>
      <c r="AJ55" s="291"/>
      <c r="AK55" s="291"/>
      <c r="AL55" s="291"/>
      <c r="AM55" s="291"/>
      <c r="AN55" s="291"/>
    </row>
    <row r="56" spans="1:253" ht="15.75" customHeight="1">
      <c r="A56" s="305">
        <v>38139</v>
      </c>
      <c r="B56" s="305" t="s">
        <v>21</v>
      </c>
      <c r="C56" s="152">
        <v>81.935292238949302</v>
      </c>
      <c r="D56" s="151">
        <f t="shared" ca="1" si="6"/>
        <v>5.184445007877625E-2</v>
      </c>
      <c r="E56" s="151">
        <f t="shared" si="9"/>
        <v>4.708564121117198E-2</v>
      </c>
      <c r="F56" s="151">
        <f t="shared" si="7"/>
        <v>5.6428579721470751E-2</v>
      </c>
      <c r="G56" s="151">
        <v>1.9224148930830465E-2</v>
      </c>
      <c r="H56" s="508">
        <v>1.7500000000000002E-2</v>
      </c>
      <c r="I56" s="514">
        <v>1.7500000000000002E-2</v>
      </c>
      <c r="J56" s="312">
        <v>635.85</v>
      </c>
      <c r="K56" s="312">
        <v>631.65000000000009</v>
      </c>
      <c r="L56" s="303">
        <v>62.221158459744423</v>
      </c>
      <c r="M56" s="302">
        <f t="shared" si="5"/>
        <v>1.2317920180310082E-2</v>
      </c>
      <c r="N56" s="151">
        <f t="shared" si="8"/>
        <v>1.0999999999999899E-2</v>
      </c>
      <c r="O56" s="291"/>
      <c r="P56" s="291"/>
      <c r="Q56" s="291"/>
      <c r="R56" s="291"/>
      <c r="S56" s="291"/>
      <c r="T56" s="291"/>
      <c r="U56" s="291"/>
      <c r="V56" s="291"/>
      <c r="W56" s="291"/>
      <c r="X56" s="291"/>
      <c r="Y56" s="291"/>
      <c r="Z56" s="291"/>
      <c r="AA56" s="291"/>
      <c r="AB56" s="291"/>
      <c r="AC56" s="291"/>
      <c r="AD56" s="291"/>
      <c r="AE56" s="291"/>
      <c r="AF56" s="291"/>
      <c r="AG56" s="291"/>
      <c r="AH56" s="291"/>
      <c r="AI56" s="291"/>
      <c r="AJ56" s="291"/>
      <c r="AK56" s="291"/>
      <c r="AL56" s="291"/>
      <c r="AM56" s="291"/>
      <c r="AN56" s="291"/>
    </row>
    <row r="57" spans="1:253" ht="15.75" customHeight="1">
      <c r="A57" s="305">
        <v>38231</v>
      </c>
      <c r="B57" s="305" t="s">
        <v>22</v>
      </c>
      <c r="C57" s="152">
        <v>79.973774148683646</v>
      </c>
      <c r="D57" s="151">
        <f t="shared" ca="1" si="6"/>
        <v>5.9215567962631388E-2</v>
      </c>
      <c r="E57" s="151">
        <f t="shared" si="9"/>
        <v>5.4011356274078492E-2</v>
      </c>
      <c r="F57" s="151">
        <f t="shared" si="7"/>
        <v>7.4402798833613115E-2</v>
      </c>
      <c r="G57" s="151">
        <v>2.6181715480299905E-2</v>
      </c>
      <c r="H57" s="508">
        <v>0.02</v>
      </c>
      <c r="I57" s="514">
        <v>1.7500000000000002E-2</v>
      </c>
      <c r="J57" s="312">
        <v>606.9</v>
      </c>
      <c r="K57" s="312">
        <v>622.77499999999998</v>
      </c>
      <c r="L57" s="303">
        <v>62.800570639907008</v>
      </c>
      <c r="M57" s="302">
        <f t="shared" si="5"/>
        <v>9.3121406689566921E-3</v>
      </c>
      <c r="N57" s="155">
        <f t="shared" si="8"/>
        <v>1.4999999999999902E-2</v>
      </c>
      <c r="O57" s="291"/>
      <c r="P57" s="291"/>
      <c r="Q57" s="291"/>
      <c r="R57" s="291"/>
      <c r="S57" s="291"/>
      <c r="T57" s="291"/>
      <c r="U57" s="291"/>
      <c r="V57" s="291"/>
      <c r="W57" s="291"/>
      <c r="X57" s="291"/>
      <c r="Y57" s="291"/>
      <c r="Z57" s="291"/>
      <c r="AA57" s="291"/>
      <c r="AB57" s="291"/>
      <c r="AC57" s="291"/>
      <c r="AD57" s="291"/>
      <c r="AE57" s="291"/>
      <c r="AF57" s="291"/>
      <c r="AG57" s="291"/>
      <c r="AH57" s="291"/>
      <c r="AI57" s="291"/>
      <c r="AJ57" s="291"/>
      <c r="AK57" s="291"/>
      <c r="AL57" s="291"/>
      <c r="AM57" s="291"/>
      <c r="AN57" s="291"/>
    </row>
    <row r="58" spans="1:253" s="309" customFormat="1" ht="15.75" customHeight="1">
      <c r="A58" s="310">
        <v>38322</v>
      </c>
      <c r="B58" s="310" t="s">
        <v>23</v>
      </c>
      <c r="C58" s="154">
        <v>87.940378748279187</v>
      </c>
      <c r="D58" s="153">
        <f t="shared" ca="1" si="6"/>
        <v>6.6742541682031087E-2</v>
      </c>
      <c r="E58" s="153">
        <f t="shared" si="9"/>
        <v>6.6742541682031087E-2</v>
      </c>
      <c r="F58" s="153">
        <f t="shared" si="7"/>
        <v>8.7955319272338572E-2</v>
      </c>
      <c r="G58" s="153">
        <v>1.6222611744628912E-2</v>
      </c>
      <c r="H58" s="509">
        <v>2.2499999999999999E-2</v>
      </c>
      <c r="I58" s="513">
        <v>1.8749999999999999E-2</v>
      </c>
      <c r="J58" s="300">
        <v>559.20000000000005</v>
      </c>
      <c r="K58" s="300">
        <v>587.72500000000002</v>
      </c>
      <c r="L58" s="299">
        <v>62.797890800525003</v>
      </c>
      <c r="M58" s="298">
        <f t="shared" si="5"/>
        <v>-4.2672213877992249E-5</v>
      </c>
      <c r="N58" s="146">
        <f t="shared" si="8"/>
        <v>2.4000000000000021E-2</v>
      </c>
      <c r="O58" s="291"/>
      <c r="P58" s="291"/>
      <c r="Q58" s="291"/>
      <c r="R58" s="291"/>
      <c r="S58" s="291"/>
      <c r="T58" s="291"/>
      <c r="U58" s="291"/>
      <c r="V58" s="291"/>
      <c r="W58" s="291"/>
      <c r="X58" s="291"/>
      <c r="Y58" s="291"/>
      <c r="Z58" s="291"/>
      <c r="AA58" s="291"/>
      <c r="AB58" s="291"/>
      <c r="AC58" s="291"/>
      <c r="AD58" s="291"/>
      <c r="AE58" s="291"/>
      <c r="AF58" s="291"/>
      <c r="AG58" s="291"/>
      <c r="AH58" s="291"/>
      <c r="AI58" s="291"/>
      <c r="AJ58" s="291"/>
      <c r="AK58" s="291"/>
      <c r="AL58" s="291"/>
      <c r="AM58" s="291"/>
      <c r="AN58" s="291"/>
      <c r="AO58" s="286"/>
      <c r="AP58" s="286"/>
      <c r="AQ58" s="286"/>
      <c r="AR58" s="286"/>
      <c r="AS58" s="286"/>
      <c r="AT58" s="286"/>
      <c r="AU58" s="286"/>
      <c r="AV58" s="286"/>
      <c r="AW58" s="286"/>
      <c r="AX58" s="286"/>
      <c r="AY58" s="286"/>
      <c r="AZ58" s="286"/>
      <c r="BA58" s="286"/>
      <c r="BB58" s="286"/>
      <c r="BC58" s="286"/>
      <c r="BD58" s="286"/>
      <c r="BE58" s="286"/>
      <c r="BF58" s="286"/>
      <c r="BG58" s="286"/>
      <c r="BH58" s="286"/>
      <c r="BI58" s="286"/>
      <c r="BJ58" s="286"/>
      <c r="BK58" s="286"/>
      <c r="BL58" s="286"/>
      <c r="BM58" s="286"/>
      <c r="BN58" s="286"/>
      <c r="BO58" s="286"/>
      <c r="BP58" s="286"/>
      <c r="BQ58" s="286"/>
      <c r="BR58" s="286"/>
      <c r="BS58" s="286"/>
      <c r="BT58" s="286"/>
      <c r="BU58" s="286"/>
      <c r="BV58" s="286"/>
      <c r="BW58" s="286"/>
      <c r="BX58" s="286"/>
      <c r="BY58" s="286"/>
      <c r="BZ58" s="286"/>
      <c r="CA58" s="286"/>
      <c r="CB58" s="286"/>
      <c r="CC58" s="286"/>
      <c r="CD58" s="286"/>
      <c r="CE58" s="286"/>
      <c r="CF58" s="286"/>
      <c r="CG58" s="286"/>
      <c r="CH58" s="286"/>
      <c r="CI58" s="286"/>
      <c r="CJ58" s="286"/>
      <c r="CK58" s="286"/>
      <c r="CL58" s="286"/>
      <c r="CM58" s="286"/>
      <c r="CN58" s="286"/>
      <c r="CO58" s="286"/>
      <c r="CP58" s="286"/>
      <c r="CQ58" s="286"/>
      <c r="CR58" s="286"/>
      <c r="CS58" s="286"/>
      <c r="CT58" s="286"/>
      <c r="CU58" s="286"/>
      <c r="CV58" s="286"/>
      <c r="CW58" s="286"/>
      <c r="CX58" s="286"/>
      <c r="CY58" s="286"/>
      <c r="CZ58" s="286"/>
      <c r="DA58" s="286"/>
      <c r="DB58" s="286"/>
      <c r="DC58" s="286"/>
      <c r="DD58" s="286"/>
      <c r="DE58" s="286"/>
      <c r="DF58" s="286"/>
      <c r="DG58" s="286"/>
      <c r="DH58" s="286"/>
      <c r="DI58" s="286"/>
      <c r="DJ58" s="286"/>
      <c r="DK58" s="286"/>
      <c r="DL58" s="286"/>
      <c r="DM58" s="286"/>
      <c r="DN58" s="286"/>
      <c r="DO58" s="286"/>
      <c r="DP58" s="286"/>
      <c r="DQ58" s="286"/>
      <c r="DR58" s="286"/>
      <c r="DS58" s="286"/>
      <c r="DT58" s="286"/>
      <c r="DU58" s="286"/>
      <c r="DV58" s="286"/>
      <c r="DW58" s="286"/>
      <c r="DX58" s="286"/>
      <c r="DY58" s="286"/>
      <c r="DZ58" s="286"/>
      <c r="EA58" s="286"/>
      <c r="EB58" s="286"/>
      <c r="EC58" s="286"/>
      <c r="ED58" s="286"/>
      <c r="EE58" s="286"/>
      <c r="EF58" s="286"/>
      <c r="EG58" s="286"/>
      <c r="EH58" s="286"/>
      <c r="EI58" s="286"/>
      <c r="EJ58" s="286"/>
      <c r="EK58" s="286"/>
      <c r="EL58" s="286"/>
      <c r="EM58" s="286"/>
      <c r="EN58" s="286"/>
      <c r="EO58" s="286"/>
      <c r="EP58" s="286"/>
      <c r="EQ58" s="286"/>
      <c r="ER58" s="286"/>
      <c r="ES58" s="286"/>
      <c r="ET58" s="286"/>
      <c r="EU58" s="286"/>
      <c r="EV58" s="286"/>
      <c r="EW58" s="286"/>
      <c r="EX58" s="286"/>
      <c r="EY58" s="286"/>
      <c r="EZ58" s="286"/>
      <c r="FA58" s="286"/>
      <c r="FB58" s="286"/>
      <c r="FC58" s="286"/>
      <c r="FD58" s="286"/>
      <c r="FE58" s="286"/>
      <c r="FF58" s="286"/>
      <c r="FG58" s="286"/>
      <c r="FH58" s="286"/>
      <c r="FI58" s="286"/>
      <c r="FJ58" s="286"/>
      <c r="FK58" s="286"/>
      <c r="FL58" s="286"/>
      <c r="FM58" s="286"/>
      <c r="FN58" s="286"/>
      <c r="FO58" s="286"/>
      <c r="FP58" s="286"/>
      <c r="FQ58" s="286"/>
      <c r="FR58" s="286"/>
      <c r="FS58" s="286"/>
      <c r="FT58" s="286"/>
      <c r="FU58" s="286"/>
      <c r="FV58" s="286"/>
      <c r="FW58" s="286"/>
      <c r="FX58" s="286"/>
      <c r="FY58" s="286"/>
      <c r="FZ58" s="286"/>
      <c r="GA58" s="286"/>
      <c r="GB58" s="286"/>
      <c r="GC58" s="286"/>
      <c r="GD58" s="286"/>
      <c r="GE58" s="286"/>
      <c r="GF58" s="286"/>
      <c r="GG58" s="286"/>
      <c r="GH58" s="286"/>
      <c r="GI58" s="286"/>
      <c r="GJ58" s="286"/>
      <c r="GK58" s="286"/>
      <c r="GL58" s="286"/>
      <c r="GM58" s="286"/>
      <c r="GN58" s="286"/>
      <c r="GO58" s="286"/>
      <c r="GP58" s="286"/>
      <c r="GQ58" s="286"/>
      <c r="GR58" s="286"/>
      <c r="GS58" s="286"/>
      <c r="GT58" s="286"/>
      <c r="GU58" s="286"/>
      <c r="GV58" s="286"/>
      <c r="GW58" s="286"/>
      <c r="GX58" s="286"/>
      <c r="GY58" s="286"/>
      <c r="GZ58" s="286"/>
      <c r="HA58" s="286"/>
      <c r="HB58" s="286"/>
      <c r="HC58" s="286"/>
      <c r="HD58" s="286"/>
      <c r="HE58" s="286"/>
      <c r="HF58" s="286"/>
      <c r="HG58" s="286"/>
      <c r="HH58" s="286"/>
      <c r="HI58" s="286"/>
      <c r="HJ58" s="286"/>
      <c r="HK58" s="286"/>
      <c r="HL58" s="286"/>
      <c r="HM58" s="286"/>
      <c r="HN58" s="286"/>
      <c r="HO58" s="286"/>
      <c r="HP58" s="286"/>
      <c r="HQ58" s="286"/>
      <c r="HR58" s="286"/>
      <c r="HS58" s="286"/>
      <c r="HT58" s="286"/>
      <c r="HU58" s="286"/>
      <c r="HV58" s="286"/>
      <c r="HW58" s="286"/>
      <c r="HX58" s="286"/>
      <c r="HY58" s="286"/>
      <c r="HZ58" s="286"/>
      <c r="IA58" s="286"/>
      <c r="IB58" s="286"/>
      <c r="IC58" s="286"/>
      <c r="ID58" s="286"/>
      <c r="IE58" s="286"/>
      <c r="IF58" s="286"/>
      <c r="IG58" s="286"/>
      <c r="IH58" s="286"/>
      <c r="II58" s="286"/>
      <c r="IJ58" s="286"/>
      <c r="IK58" s="286"/>
      <c r="IL58" s="286"/>
      <c r="IM58" s="286"/>
      <c r="IN58" s="286"/>
      <c r="IO58" s="286"/>
      <c r="IP58" s="286"/>
      <c r="IQ58" s="286"/>
      <c r="IR58" s="286"/>
      <c r="IS58" s="286"/>
    </row>
    <row r="59" spans="1:253" ht="15.75" customHeight="1">
      <c r="A59" s="305">
        <v>38412</v>
      </c>
      <c r="B59" s="305" t="s">
        <v>24</v>
      </c>
      <c r="C59" s="152">
        <v>84.294831349036329</v>
      </c>
      <c r="D59" s="151">
        <f t="shared" ca="1" si="6"/>
        <v>6.1906888942266702E-2</v>
      </c>
      <c r="E59" s="151">
        <f t="shared" si="9"/>
        <v>7.0269214022010473E-2</v>
      </c>
      <c r="F59" s="151">
        <f t="shared" si="7"/>
        <v>6.1906888942266702E-2</v>
      </c>
      <c r="G59" s="151">
        <v>1.1313354903486061E-3</v>
      </c>
      <c r="H59" s="508">
        <v>2.75E-2</v>
      </c>
      <c r="I59" s="514">
        <v>2.1250000000000002E-2</v>
      </c>
      <c r="J59" s="312">
        <v>586.75</v>
      </c>
      <c r="K59" s="312">
        <v>586.35</v>
      </c>
      <c r="L59" s="303">
        <v>62.939186388629487</v>
      </c>
      <c r="M59" s="302">
        <f t="shared" si="5"/>
        <v>2.2500053155176669E-3</v>
      </c>
      <c r="N59" s="151">
        <f t="shared" si="8"/>
        <v>2.4000000000000021E-2</v>
      </c>
      <c r="O59" s="291"/>
      <c r="P59" s="291"/>
      <c r="Q59" s="291"/>
      <c r="R59" s="291"/>
      <c r="S59" s="291"/>
      <c r="T59" s="291"/>
      <c r="U59" s="291"/>
      <c r="V59" s="291"/>
      <c r="W59" s="291"/>
      <c r="X59" s="291"/>
      <c r="Y59" s="291"/>
      <c r="Z59" s="291"/>
      <c r="AA59" s="291"/>
      <c r="AB59" s="291"/>
      <c r="AC59" s="291"/>
      <c r="AD59" s="291"/>
      <c r="AE59" s="291"/>
      <c r="AF59" s="291"/>
      <c r="AG59" s="291"/>
      <c r="AH59" s="291"/>
      <c r="AI59" s="291"/>
      <c r="AJ59" s="291"/>
      <c r="AK59" s="291"/>
      <c r="AL59" s="291"/>
      <c r="AM59" s="291"/>
      <c r="AN59" s="291"/>
    </row>
    <row r="60" spans="1:253" ht="15.75" customHeight="1">
      <c r="A60" s="305">
        <v>38504</v>
      </c>
      <c r="B60" s="305" t="s">
        <v>25</v>
      </c>
      <c r="C60" s="152">
        <v>86.804262180169829</v>
      </c>
      <c r="D60" s="151">
        <f t="shared" ca="1" si="6"/>
        <v>6.0646076613521949E-2</v>
      </c>
      <c r="E60" s="151">
        <f t="shared" si="9"/>
        <v>7.0853276303373569E-2</v>
      </c>
      <c r="F60" s="151">
        <f t="shared" si="7"/>
        <v>5.9424575273632652E-2</v>
      </c>
      <c r="G60" s="151">
        <v>1.6607619478385294E-2</v>
      </c>
      <c r="H60" s="508">
        <v>3.2500000000000001E-2</v>
      </c>
      <c r="I60" s="514">
        <v>2.6249999999999999E-2</v>
      </c>
      <c r="J60" s="312">
        <v>579.25</v>
      </c>
      <c r="K60" s="312">
        <v>582.45000000000005</v>
      </c>
      <c r="L60" s="303">
        <v>63.901129738157515</v>
      </c>
      <c r="M60" s="302">
        <f t="shared" si="5"/>
        <v>1.5283695337088288E-2</v>
      </c>
      <c r="N60" s="151">
        <f t="shared" si="8"/>
        <v>2.6999999999999913E-2</v>
      </c>
      <c r="O60" s="291"/>
      <c r="P60" s="291"/>
      <c r="Q60" s="291"/>
      <c r="R60" s="291"/>
      <c r="S60" s="291"/>
      <c r="T60" s="291"/>
      <c r="U60" s="291"/>
      <c r="V60" s="291"/>
      <c r="W60" s="291"/>
      <c r="X60" s="291"/>
      <c r="Y60" s="291"/>
      <c r="Z60" s="291"/>
      <c r="AA60" s="291"/>
      <c r="AB60" s="291"/>
      <c r="AC60" s="291"/>
      <c r="AD60" s="291"/>
      <c r="AE60" s="291"/>
      <c r="AF60" s="291"/>
      <c r="AG60" s="291"/>
      <c r="AH60" s="291"/>
      <c r="AI60" s="291"/>
      <c r="AJ60" s="291"/>
      <c r="AK60" s="291"/>
      <c r="AL60" s="291"/>
      <c r="AM60" s="291"/>
      <c r="AN60" s="291"/>
    </row>
    <row r="61" spans="1:253" ht="15.75" customHeight="1">
      <c r="A61" s="305">
        <v>38596</v>
      </c>
      <c r="B61" s="305" t="s">
        <v>26</v>
      </c>
      <c r="C61" s="152">
        <v>84.551218127566614</v>
      </c>
      <c r="D61" s="151">
        <f t="shared" ca="1" si="6"/>
        <v>5.9516100215003975E-2</v>
      </c>
      <c r="E61" s="151">
        <f t="shared" si="9"/>
        <v>6.6652455902531882E-2</v>
      </c>
      <c r="F61" s="151">
        <f t="shared" si="7"/>
        <v>5.7236813287975918E-2</v>
      </c>
      <c r="G61" s="151">
        <v>2.431318547943806E-2</v>
      </c>
      <c r="H61" s="508">
        <v>0.04</v>
      </c>
      <c r="I61" s="514">
        <v>3.125E-2</v>
      </c>
      <c r="J61" s="312">
        <v>529.79999999999995</v>
      </c>
      <c r="K61" s="312">
        <v>546.47499999999991</v>
      </c>
      <c r="L61" s="303">
        <v>65.249792894863376</v>
      </c>
      <c r="M61" s="302">
        <f t="shared" si="5"/>
        <v>2.1105466557980623E-2</v>
      </c>
      <c r="N61" s="155">
        <f t="shared" si="8"/>
        <v>3.8999999999999924E-2</v>
      </c>
      <c r="O61" s="291"/>
      <c r="P61" s="291"/>
      <c r="Q61" s="291"/>
      <c r="R61" s="291"/>
      <c r="S61" s="291"/>
      <c r="T61" s="291"/>
      <c r="U61" s="291"/>
      <c r="V61" s="291"/>
      <c r="W61" s="291"/>
      <c r="X61" s="291"/>
      <c r="Y61" s="291"/>
      <c r="Z61" s="291"/>
      <c r="AA61" s="291"/>
      <c r="AB61" s="291"/>
      <c r="AC61" s="291"/>
      <c r="AD61" s="291"/>
      <c r="AE61" s="291"/>
      <c r="AF61" s="291"/>
      <c r="AG61" s="291"/>
      <c r="AH61" s="291"/>
      <c r="AI61" s="291"/>
      <c r="AJ61" s="291"/>
      <c r="AK61" s="291"/>
      <c r="AL61" s="291"/>
      <c r="AM61" s="291"/>
      <c r="AN61" s="291"/>
    </row>
    <row r="62" spans="1:253" s="309" customFormat="1" ht="15.75" customHeight="1">
      <c r="A62" s="310">
        <v>38687</v>
      </c>
      <c r="B62" s="310" t="s">
        <v>27</v>
      </c>
      <c r="C62" s="154">
        <v>92.797067011213983</v>
      </c>
      <c r="D62" s="153">
        <f t="shared" ca="1" si="6"/>
        <v>5.8370457191819325E-2</v>
      </c>
      <c r="E62" s="153">
        <f t="shared" si="9"/>
        <v>5.8370457191819325E-2</v>
      </c>
      <c r="F62" s="153">
        <f t="shared" si="7"/>
        <v>5.5227056467843871E-2</v>
      </c>
      <c r="G62" s="153">
        <v>1.2023313155888227E-2</v>
      </c>
      <c r="H62" s="509">
        <v>4.4999999999999998E-2</v>
      </c>
      <c r="I62" s="513">
        <v>3.7499999999999999E-2</v>
      </c>
      <c r="J62" s="300">
        <v>513.75</v>
      </c>
      <c r="K62" s="300">
        <v>530.25</v>
      </c>
      <c r="L62" s="299">
        <v>65.121412760144423</v>
      </c>
      <c r="M62" s="298">
        <f t="shared" si="5"/>
        <v>-1.9675178881534139E-3</v>
      </c>
      <c r="N62" s="146">
        <f t="shared" si="8"/>
        <v>3.6999999999999922E-2</v>
      </c>
      <c r="O62" s="291"/>
      <c r="P62" s="291"/>
      <c r="Q62" s="291"/>
      <c r="R62" s="291"/>
      <c r="S62" s="291"/>
      <c r="T62" s="291"/>
      <c r="U62" s="291"/>
      <c r="V62" s="291"/>
      <c r="W62" s="291"/>
      <c r="X62" s="291"/>
      <c r="Y62" s="291"/>
      <c r="Z62" s="291"/>
      <c r="AA62" s="291"/>
      <c r="AB62" s="291"/>
      <c r="AC62" s="291"/>
      <c r="AD62" s="291"/>
      <c r="AE62" s="291"/>
      <c r="AF62" s="291"/>
      <c r="AG62" s="291"/>
      <c r="AH62" s="291"/>
      <c r="AI62" s="291"/>
      <c r="AJ62" s="291"/>
      <c r="AK62" s="291"/>
      <c r="AL62" s="291"/>
      <c r="AM62" s="291"/>
      <c r="AN62" s="291"/>
    </row>
    <row r="63" spans="1:253" ht="15.75" customHeight="1">
      <c r="A63" s="305">
        <v>38777</v>
      </c>
      <c r="B63" s="305" t="s">
        <v>28</v>
      </c>
      <c r="C63" s="152">
        <v>89.312933603263573</v>
      </c>
      <c r="D63" s="151">
        <f t="shared" ca="1" si="6"/>
        <v>5.9530367092722303E-2</v>
      </c>
      <c r="E63" s="151">
        <f t="shared" si="9"/>
        <v>5.7822939960295416E-2</v>
      </c>
      <c r="F63" s="151">
        <f t="shared" si="7"/>
        <v>5.9530367092722303E-2</v>
      </c>
      <c r="G63" s="151">
        <v>9.0437113098711386E-3</v>
      </c>
      <c r="H63" s="508">
        <v>4.7500000000000001E-2</v>
      </c>
      <c r="I63" s="514">
        <v>4.3749999999999997E-2</v>
      </c>
      <c r="J63" s="312">
        <v>527.95000000000005</v>
      </c>
      <c r="K63" s="312">
        <v>526.1</v>
      </c>
      <c r="L63" s="303">
        <v>65.456753844174671</v>
      </c>
      <c r="M63" s="302">
        <f t="shared" si="5"/>
        <v>5.1494749548106622E-3</v>
      </c>
      <c r="N63" s="151">
        <f t="shared" si="8"/>
        <v>4.0000000000000036E-2</v>
      </c>
      <c r="O63" s="291"/>
      <c r="P63" s="291"/>
      <c r="Q63" s="291"/>
      <c r="R63" s="291"/>
      <c r="S63" s="291"/>
      <c r="T63" s="291"/>
      <c r="U63" s="291"/>
      <c r="V63" s="291"/>
      <c r="W63" s="291"/>
      <c r="X63" s="291"/>
      <c r="Y63" s="291"/>
      <c r="Z63" s="291"/>
      <c r="AA63" s="291"/>
      <c r="AB63" s="291"/>
      <c r="AC63" s="291"/>
      <c r="AD63" s="291"/>
      <c r="AE63" s="291"/>
      <c r="AF63" s="291"/>
      <c r="AG63" s="291"/>
      <c r="AH63" s="291"/>
      <c r="AI63" s="291"/>
      <c r="AJ63" s="291"/>
      <c r="AK63" s="291"/>
      <c r="AL63" s="291"/>
      <c r="AM63" s="291"/>
      <c r="AN63" s="291"/>
    </row>
    <row r="64" spans="1:253" ht="15.75" customHeight="1">
      <c r="A64" s="305">
        <v>38869</v>
      </c>
      <c r="B64" s="305" t="s">
        <v>29</v>
      </c>
      <c r="C64" s="152">
        <v>92.302338041282823</v>
      </c>
      <c r="D64" s="151">
        <f t="shared" ca="1" si="6"/>
        <v>6.1462500463482339E-2</v>
      </c>
      <c r="E64" s="151">
        <f t="shared" si="9"/>
        <v>5.8848173537380921E-2</v>
      </c>
      <c r="F64" s="151">
        <f t="shared" si="7"/>
        <v>6.3338777647821587E-2</v>
      </c>
      <c r="G64" s="151">
        <v>2.0757931218497783E-2</v>
      </c>
      <c r="H64" s="508">
        <v>0.05</v>
      </c>
      <c r="I64" s="514">
        <v>4.6249999999999999E-2</v>
      </c>
      <c r="J64" s="312">
        <v>544.75</v>
      </c>
      <c r="K64" s="312">
        <v>531.32500000000005</v>
      </c>
      <c r="L64" s="303">
        <v>66.393273797945653</v>
      </c>
      <c r="M64" s="302">
        <f t="shared" si="5"/>
        <v>1.4307461014648748E-2</v>
      </c>
      <c r="N64" s="151">
        <f t="shared" si="8"/>
        <v>3.8999999999999924E-2</v>
      </c>
      <c r="O64" s="291"/>
      <c r="P64" s="291"/>
      <c r="Q64" s="291"/>
      <c r="R64" s="291"/>
      <c r="S64" s="291"/>
      <c r="T64" s="291"/>
      <c r="U64" s="291"/>
      <c r="V64" s="291"/>
      <c r="W64" s="291"/>
      <c r="X64" s="291"/>
      <c r="Y64" s="291"/>
      <c r="Z64" s="291"/>
      <c r="AA64" s="291"/>
      <c r="AB64" s="291"/>
      <c r="AC64" s="291"/>
      <c r="AD64" s="291"/>
      <c r="AE64" s="291"/>
      <c r="AF64" s="291"/>
      <c r="AG64" s="291"/>
      <c r="AH64" s="291"/>
      <c r="AI64" s="291"/>
      <c r="AJ64" s="291"/>
      <c r="AK64" s="291"/>
      <c r="AL64" s="291"/>
      <c r="AM64" s="291"/>
      <c r="AN64" s="291"/>
    </row>
    <row r="65" spans="1:40" ht="15.75" customHeight="1">
      <c r="A65" s="305">
        <v>38961</v>
      </c>
      <c r="B65" s="305" t="s">
        <v>30</v>
      </c>
      <c r="C65" s="152">
        <v>89.308072799507613</v>
      </c>
      <c r="D65" s="151">
        <f t="shared" ca="1" si="6"/>
        <v>5.9741889960166716E-2</v>
      </c>
      <c r="E65" s="151">
        <f t="shared" si="9"/>
        <v>5.8586340120232894E-2</v>
      </c>
      <c r="F65" s="151">
        <f t="shared" si="7"/>
        <v>5.6260037138248009E-2</v>
      </c>
      <c r="G65" s="151">
        <v>1.3613509662192547E-2</v>
      </c>
      <c r="H65" s="508">
        <v>5.2499999999999998E-2</v>
      </c>
      <c r="I65" s="514">
        <v>0.05</v>
      </c>
      <c r="J65" s="312">
        <v>537.23</v>
      </c>
      <c r="K65" s="312">
        <v>539.24</v>
      </c>
      <c r="L65" s="303">
        <v>67.076787095919556</v>
      </c>
      <c r="M65" s="302">
        <f t="shared" si="5"/>
        <v>1.0294917826375594E-2</v>
      </c>
      <c r="N65" s="155">
        <f t="shared" si="8"/>
        <v>2.8000000000000025E-2</v>
      </c>
      <c r="O65" s="291"/>
      <c r="P65" s="291"/>
      <c r="Q65" s="291"/>
      <c r="R65" s="291"/>
      <c r="S65" s="291"/>
      <c r="T65" s="291"/>
      <c r="U65" s="291"/>
      <c r="V65" s="291"/>
      <c r="W65" s="291"/>
      <c r="X65" s="291"/>
      <c r="Y65" s="291"/>
      <c r="Z65" s="291"/>
      <c r="AA65" s="291"/>
      <c r="AB65" s="291"/>
      <c r="AC65" s="291"/>
      <c r="AD65" s="291"/>
      <c r="AE65" s="291"/>
      <c r="AF65" s="291"/>
      <c r="AG65" s="291"/>
      <c r="AH65" s="291"/>
      <c r="AI65" s="291"/>
      <c r="AJ65" s="291"/>
      <c r="AK65" s="291"/>
      <c r="AL65" s="291"/>
      <c r="AM65" s="291"/>
      <c r="AN65" s="291"/>
    </row>
    <row r="66" spans="1:40" s="309" customFormat="1" ht="15.75" customHeight="1">
      <c r="A66" s="310">
        <v>39052</v>
      </c>
      <c r="B66" s="310" t="s">
        <v>31</v>
      </c>
      <c r="C66" s="154">
        <v>98.605068665606993</v>
      </c>
      <c r="D66" s="153">
        <f t="shared" ca="1" si="6"/>
        <v>6.0499908256623769E-2</v>
      </c>
      <c r="E66" s="153">
        <f t="shared" si="9"/>
        <v>6.0499908256623769E-2</v>
      </c>
      <c r="F66" s="153">
        <f t="shared" si="7"/>
        <v>6.258820285441935E-2</v>
      </c>
      <c r="G66" s="153">
        <v>2.1348312371374689E-2</v>
      </c>
      <c r="H66" s="509">
        <v>5.2499999999999998E-2</v>
      </c>
      <c r="I66" s="513">
        <v>5.2499999999999998E-2</v>
      </c>
      <c r="J66" s="300">
        <v>532.76</v>
      </c>
      <c r="K66" s="300">
        <v>529.46499999999992</v>
      </c>
      <c r="L66" s="299">
        <v>66.814569491908173</v>
      </c>
      <c r="M66" s="298">
        <f t="shared" si="5"/>
        <v>-3.9092153241688798E-3</v>
      </c>
      <c r="N66" s="146">
        <f t="shared" si="8"/>
        <v>2.6000000000000023E-2</v>
      </c>
      <c r="O66" s="291"/>
      <c r="P66" s="291"/>
      <c r="Q66" s="291"/>
      <c r="R66" s="291"/>
      <c r="S66" s="291"/>
      <c r="T66" s="291"/>
      <c r="U66" s="291"/>
      <c r="V66" s="291"/>
      <c r="W66" s="291"/>
      <c r="X66" s="291"/>
      <c r="Y66" s="291"/>
      <c r="Z66" s="291"/>
      <c r="AA66" s="291"/>
      <c r="AB66" s="291"/>
      <c r="AC66" s="291"/>
      <c r="AD66" s="291"/>
      <c r="AE66" s="291"/>
      <c r="AF66" s="291"/>
      <c r="AG66" s="291"/>
      <c r="AH66" s="291"/>
      <c r="AI66" s="291"/>
      <c r="AJ66" s="291"/>
      <c r="AK66" s="291"/>
      <c r="AL66" s="291"/>
      <c r="AM66" s="291"/>
      <c r="AN66" s="291"/>
    </row>
    <row r="67" spans="1:40" ht="15.75" customHeight="1">
      <c r="A67" s="305">
        <v>39142</v>
      </c>
      <c r="B67" s="305" t="s">
        <v>32</v>
      </c>
      <c r="C67" s="152">
        <v>94.249514523584139</v>
      </c>
      <c r="D67" s="151">
        <f t="shared" ca="1" si="6"/>
        <v>5.5272856026086004E-2</v>
      </c>
      <c r="E67" s="151">
        <f t="shared" si="9"/>
        <v>5.9410364635829493E-2</v>
      </c>
      <c r="F67" s="151">
        <f t="shared" si="7"/>
        <v>5.5272856026086004E-2</v>
      </c>
      <c r="G67" s="151">
        <v>1.0260613073508784E-2</v>
      </c>
      <c r="H67" s="508">
        <v>0.05</v>
      </c>
      <c r="I67" s="514">
        <v>5.2499999999999998E-2</v>
      </c>
      <c r="J67" s="312">
        <v>538.75</v>
      </c>
      <c r="K67" s="312">
        <v>540.96499999999992</v>
      </c>
      <c r="L67" s="303">
        <v>67.158629444123207</v>
      </c>
      <c r="M67" s="302">
        <f t="shared" si="5"/>
        <v>5.1494749548106622E-3</v>
      </c>
      <c r="N67" s="151">
        <f t="shared" si="8"/>
        <v>2.6000000000000023E-2</v>
      </c>
      <c r="O67" s="291"/>
      <c r="P67" s="291"/>
      <c r="Q67" s="291"/>
      <c r="R67" s="291"/>
      <c r="S67" s="291"/>
      <c r="T67" s="291"/>
      <c r="U67" s="291"/>
      <c r="V67" s="291"/>
      <c r="W67" s="291"/>
      <c r="X67" s="291"/>
      <c r="Y67" s="291"/>
      <c r="Z67" s="291"/>
      <c r="AA67" s="291"/>
      <c r="AB67" s="291"/>
      <c r="AC67" s="291"/>
      <c r="AD67" s="291"/>
      <c r="AE67" s="291"/>
      <c r="AF67" s="291"/>
      <c r="AG67" s="291"/>
      <c r="AH67" s="291"/>
      <c r="AI67" s="291"/>
      <c r="AJ67" s="291"/>
      <c r="AK67" s="291"/>
      <c r="AL67" s="291"/>
      <c r="AM67" s="291"/>
      <c r="AN67" s="291"/>
    </row>
    <row r="68" spans="1:40" ht="15.75" customHeight="1">
      <c r="A68" s="305">
        <v>39234</v>
      </c>
      <c r="B68" s="305" t="s">
        <v>33</v>
      </c>
      <c r="C68" s="152">
        <v>97.355684229678744</v>
      </c>
      <c r="D68" s="151">
        <f t="shared" ca="1" si="6"/>
        <v>5.5005986105995275E-2</v>
      </c>
      <c r="E68" s="151">
        <f t="shared" si="9"/>
        <v>5.7261476956719237E-2</v>
      </c>
      <c r="F68" s="151">
        <f t="shared" si="7"/>
        <v>5.4747759326917445E-2</v>
      </c>
      <c r="G68" s="151">
        <v>1.016700992290609E-2</v>
      </c>
      <c r="H68" s="508">
        <v>0.05</v>
      </c>
      <c r="I68" s="514">
        <v>0.05</v>
      </c>
      <c r="J68" s="312">
        <v>527.65</v>
      </c>
      <c r="K68" s="312">
        <v>527.04999999999995</v>
      </c>
      <c r="L68" s="303">
        <v>68.517858559479919</v>
      </c>
      <c r="M68" s="302">
        <f t="shared" ref="M68:M99" si="10">L68/L67-1</f>
        <v>2.0239083593681872E-2</v>
      </c>
      <c r="N68" s="151">
        <f t="shared" si="8"/>
        <v>3.2000000000000028E-2</v>
      </c>
      <c r="O68" s="291"/>
      <c r="P68" s="291"/>
      <c r="Q68" s="291"/>
      <c r="R68" s="291"/>
      <c r="S68" s="291"/>
      <c r="T68" s="291"/>
      <c r="U68" s="291"/>
      <c r="V68" s="291"/>
      <c r="W68" s="291"/>
      <c r="X68" s="291"/>
      <c r="Y68" s="291"/>
      <c r="Z68" s="291"/>
      <c r="AA68" s="291"/>
      <c r="AB68" s="291"/>
      <c r="AC68" s="291"/>
      <c r="AD68" s="291"/>
      <c r="AE68" s="291"/>
      <c r="AF68" s="291"/>
      <c r="AG68" s="291"/>
      <c r="AH68" s="291"/>
      <c r="AI68" s="291"/>
      <c r="AJ68" s="291"/>
      <c r="AK68" s="291"/>
      <c r="AL68" s="291"/>
      <c r="AM68" s="291"/>
      <c r="AN68" s="291"/>
    </row>
    <row r="69" spans="1:40" ht="15.75" customHeight="1">
      <c r="A69" s="305">
        <v>39326</v>
      </c>
      <c r="B69" s="305" t="s">
        <v>34</v>
      </c>
      <c r="C69" s="152">
        <v>93.653418139772995</v>
      </c>
      <c r="D69" s="151">
        <f t="shared" ca="1" si="6"/>
        <v>5.2912651282961409E-2</v>
      </c>
      <c r="E69" s="151">
        <f t="shared" si="9"/>
        <v>5.5381203443547244E-2</v>
      </c>
      <c r="F69" s="151">
        <f t="shared" si="7"/>
        <v>4.8655683680695727E-2</v>
      </c>
      <c r="G69" s="151">
        <v>2.7492516886025165E-3</v>
      </c>
      <c r="H69" s="508">
        <v>5.7500000000000002E-2</v>
      </c>
      <c r="I69" s="514">
        <v>0.05</v>
      </c>
      <c r="J69" s="312">
        <v>511.75</v>
      </c>
      <c r="K69" s="312">
        <v>517.5</v>
      </c>
      <c r="L69" s="303">
        <v>70.96724074748289</v>
      </c>
      <c r="M69" s="302">
        <f t="shared" si="10"/>
        <v>3.5748084360760934E-2</v>
      </c>
      <c r="N69" s="155">
        <f t="shared" si="8"/>
        <v>5.8000000000000052E-2</v>
      </c>
      <c r="O69" s="291"/>
      <c r="P69" s="291"/>
      <c r="Q69" s="291"/>
      <c r="R69" s="291"/>
      <c r="S69" s="291"/>
      <c r="T69" s="291"/>
      <c r="U69" s="291"/>
      <c r="V69" s="291"/>
      <c r="W69" s="291"/>
      <c r="X69" s="291"/>
      <c r="Y69" s="291"/>
      <c r="Z69" s="291"/>
      <c r="AA69" s="291"/>
      <c r="AB69" s="291"/>
      <c r="AC69" s="291"/>
      <c r="AD69" s="291"/>
      <c r="AE69" s="291"/>
      <c r="AF69" s="291"/>
      <c r="AG69" s="291"/>
      <c r="AH69" s="291"/>
      <c r="AI69" s="291"/>
      <c r="AJ69" s="291"/>
      <c r="AK69" s="291"/>
      <c r="AL69" s="291"/>
      <c r="AM69" s="291"/>
      <c r="AN69" s="291"/>
    </row>
    <row r="70" spans="1:40" s="309" customFormat="1" ht="15.75" customHeight="1">
      <c r="A70" s="310">
        <v>39417</v>
      </c>
      <c r="B70" s="310" t="s">
        <v>35</v>
      </c>
      <c r="C70" s="154">
        <v>103.3678781624788</v>
      </c>
      <c r="D70" s="153">
        <f t="shared" ca="1" si="6"/>
        <v>5.1682309853088748E-2</v>
      </c>
      <c r="E70" s="153">
        <f t="shared" si="9"/>
        <v>5.1682309853088748E-2</v>
      </c>
      <c r="F70" s="153">
        <f t="shared" si="7"/>
        <v>4.8301872929307654E-2</v>
      </c>
      <c r="G70" s="153">
        <v>1.8797402074185676E-2</v>
      </c>
      <c r="H70" s="509">
        <v>0.06</v>
      </c>
      <c r="I70" s="513">
        <v>5.5E-2</v>
      </c>
      <c r="J70" s="300">
        <v>497.95</v>
      </c>
      <c r="K70" s="300">
        <v>495.53499999999997</v>
      </c>
      <c r="L70" s="299">
        <v>72.026105912277018</v>
      </c>
      <c r="M70" s="298">
        <f t="shared" si="10"/>
        <v>1.4920478147964156E-2</v>
      </c>
      <c r="N70" s="146">
        <f t="shared" si="8"/>
        <v>7.8000000000000069E-2</v>
      </c>
      <c r="O70" s="291"/>
      <c r="P70" s="291"/>
      <c r="Q70" s="291"/>
      <c r="R70" s="291"/>
      <c r="S70" s="291"/>
      <c r="T70" s="291"/>
      <c r="U70" s="291"/>
      <c r="V70" s="291"/>
      <c r="W70" s="291"/>
      <c r="X70" s="291"/>
      <c r="Y70" s="291"/>
      <c r="Z70" s="291"/>
      <c r="AA70" s="291"/>
      <c r="AB70" s="291"/>
      <c r="AC70" s="291"/>
      <c r="AD70" s="291"/>
      <c r="AE70" s="291"/>
      <c r="AF70" s="291"/>
      <c r="AG70" s="291"/>
      <c r="AH70" s="291"/>
      <c r="AI70" s="291"/>
      <c r="AJ70" s="291"/>
      <c r="AK70" s="291"/>
      <c r="AL70" s="291"/>
      <c r="AM70" s="291"/>
      <c r="AN70" s="291"/>
    </row>
    <row r="71" spans="1:40" ht="15.75" customHeight="1">
      <c r="A71" s="305">
        <v>39508</v>
      </c>
      <c r="B71" s="305" t="s">
        <v>36</v>
      </c>
      <c r="C71" s="152">
        <v>100</v>
      </c>
      <c r="D71" s="151">
        <f t="shared" ref="D71:D102" ca="1" si="11">AVERAGE(OFFSET($C$1,MATCH(EDATE(A71,0),$A$1:$A$304,0)-1,,IF(MONTH($A71)=3,-1,IF(MONTH($A71)=6,-2,IF(MONTH($A71)=9,-3,-4)))))/AVERAGE(OFFSET($C$1,MATCH(EDATE(A71,-12),$A$1:$A$304,0)-1,,IF(MONTH($A71)=3,-1,IF(MONTH($A71)=6,-2,IF(MONTH($A71)=9,-3,-4)))))-1</f>
        <v>6.1013422779773618E-2</v>
      </c>
      <c r="E71" s="151">
        <f t="shared" si="9"/>
        <v>5.3174493796220412E-2</v>
      </c>
      <c r="F71" s="151">
        <f t="shared" ref="F71:F102" si="12">C71/C67-1</f>
        <v>6.1013422779773618E-2</v>
      </c>
      <c r="G71" s="151">
        <v>2.1072858985348608E-2</v>
      </c>
      <c r="H71" s="508">
        <v>6.25E-2</v>
      </c>
      <c r="I71" s="514">
        <v>5.8749999999999997E-2</v>
      </c>
      <c r="J71" s="312">
        <v>440.8</v>
      </c>
      <c r="K71" s="312">
        <v>453.27499999999998</v>
      </c>
      <c r="L71" s="303">
        <v>72.867112946873675</v>
      </c>
      <c r="M71" s="302">
        <f t="shared" si="10"/>
        <v>1.1676419597374199E-2</v>
      </c>
      <c r="N71" s="151">
        <f t="shared" ref="N71:N102" si="13">L71/L67-1</f>
        <v>8.4999999999999964E-2</v>
      </c>
      <c r="O71" s="291"/>
      <c r="P71" s="291"/>
      <c r="Q71" s="291"/>
      <c r="R71" s="291"/>
      <c r="S71" s="291"/>
      <c r="T71" s="291"/>
      <c r="U71" s="291"/>
      <c r="V71" s="291"/>
      <c r="W71" s="291"/>
      <c r="X71" s="291"/>
      <c r="Y71" s="291"/>
      <c r="Z71" s="291"/>
      <c r="AA71" s="291"/>
      <c r="AB71" s="291"/>
      <c r="AC71" s="291"/>
      <c r="AD71" s="291"/>
      <c r="AE71" s="291"/>
      <c r="AF71" s="291"/>
      <c r="AG71" s="291"/>
      <c r="AH71" s="291"/>
      <c r="AI71" s="291"/>
      <c r="AJ71" s="291"/>
      <c r="AK71" s="291"/>
      <c r="AL71" s="291"/>
      <c r="AM71" s="291"/>
      <c r="AN71" s="291"/>
    </row>
    <row r="72" spans="1:40" ht="15.75" customHeight="1">
      <c r="A72" s="305">
        <v>39600</v>
      </c>
      <c r="B72" s="305" t="s">
        <v>37</v>
      </c>
      <c r="C72" s="152">
        <v>102.22998556741803</v>
      </c>
      <c r="D72" s="151">
        <f t="shared" ca="1" si="11"/>
        <v>5.545145373553817E-2</v>
      </c>
      <c r="E72" s="151">
        <f t="shared" si="9"/>
        <v>5.1994698437861642E-2</v>
      </c>
      <c r="F72" s="151">
        <f t="shared" si="12"/>
        <v>5.0066941404674159E-2</v>
      </c>
      <c r="G72" s="151">
        <v>9.872054490052129E-4</v>
      </c>
      <c r="H72" s="508">
        <v>6.7500000000000004E-2</v>
      </c>
      <c r="I72" s="514">
        <v>6.25E-2</v>
      </c>
      <c r="J72" s="312">
        <v>521.75</v>
      </c>
      <c r="K72" s="312">
        <v>490.8</v>
      </c>
      <c r="L72" s="303">
        <v>75.027055122630514</v>
      </c>
      <c r="M72" s="302">
        <f t="shared" si="10"/>
        <v>2.9642208788093649E-2</v>
      </c>
      <c r="N72" s="151">
        <f t="shared" si="13"/>
        <v>9.4999999999999973E-2</v>
      </c>
      <c r="O72" s="291"/>
      <c r="P72" s="291"/>
      <c r="Q72" s="291"/>
      <c r="R72" s="291"/>
      <c r="S72" s="291"/>
      <c r="T72" s="291"/>
      <c r="U72" s="291"/>
      <c r="V72" s="291"/>
      <c r="W72" s="291"/>
      <c r="X72" s="291"/>
      <c r="Y72" s="291"/>
      <c r="Z72" s="291"/>
      <c r="AA72" s="291"/>
      <c r="AB72" s="291"/>
      <c r="AC72" s="291"/>
      <c r="AD72" s="291"/>
      <c r="AE72" s="291"/>
      <c r="AF72" s="291"/>
      <c r="AG72" s="291"/>
      <c r="AH72" s="291"/>
      <c r="AI72" s="291"/>
      <c r="AJ72" s="291"/>
      <c r="AK72" s="291"/>
      <c r="AL72" s="291"/>
      <c r="AM72" s="291"/>
      <c r="AN72" s="291"/>
    </row>
    <row r="73" spans="1:40" ht="15.75" customHeight="1">
      <c r="A73" s="305">
        <v>39692</v>
      </c>
      <c r="B73" s="305" t="s">
        <v>38</v>
      </c>
      <c r="C73" s="152">
        <v>96.981068424934605</v>
      </c>
      <c r="D73" s="151">
        <f t="shared" ca="1" si="11"/>
        <v>4.8911535964393016E-2</v>
      </c>
      <c r="E73" s="151">
        <f t="shared" si="9"/>
        <v>4.8754928638149231E-2</v>
      </c>
      <c r="F73" s="151">
        <f t="shared" si="12"/>
        <v>3.5531541200079397E-2</v>
      </c>
      <c r="G73" s="151">
        <v>-8.1489341519299652E-3</v>
      </c>
      <c r="H73" s="508">
        <v>8.2500000000000004E-2</v>
      </c>
      <c r="I73" s="514">
        <v>6.5000000000000002E-2</v>
      </c>
      <c r="J73" s="312">
        <v>558.95000000000005</v>
      </c>
      <c r="K73" s="312">
        <v>533.6</v>
      </c>
      <c r="L73" s="303">
        <v>77.496226896251315</v>
      </c>
      <c r="M73" s="302">
        <f t="shared" si="10"/>
        <v>3.2910418376210782E-2</v>
      </c>
      <c r="N73" s="155">
        <f t="shared" si="13"/>
        <v>9.2000000000000082E-2</v>
      </c>
      <c r="O73" s="291"/>
      <c r="P73" s="291"/>
      <c r="Q73" s="291"/>
      <c r="R73" s="291"/>
      <c r="S73" s="291"/>
      <c r="T73" s="291"/>
      <c r="U73" s="291"/>
      <c r="V73" s="291"/>
      <c r="W73" s="291"/>
      <c r="X73" s="291"/>
      <c r="Y73" s="291"/>
      <c r="Z73" s="291"/>
      <c r="AA73" s="291"/>
      <c r="AB73" s="291"/>
      <c r="AC73" s="291"/>
      <c r="AD73" s="291"/>
      <c r="AE73" s="291"/>
      <c r="AF73" s="291"/>
      <c r="AG73" s="291"/>
      <c r="AH73" s="291"/>
      <c r="AI73" s="291"/>
      <c r="AJ73" s="291"/>
      <c r="AK73" s="291"/>
      <c r="AL73" s="291"/>
      <c r="AM73" s="291"/>
      <c r="AN73" s="291"/>
    </row>
    <row r="74" spans="1:40" s="309" customFormat="1" ht="15.75" customHeight="1">
      <c r="A74" s="310">
        <v>39783</v>
      </c>
      <c r="B74" s="310" t="s">
        <v>39</v>
      </c>
      <c r="C74" s="154">
        <v>104.14202551048358</v>
      </c>
      <c r="D74" s="153">
        <f t="shared" ca="1" si="11"/>
        <v>3.7893928063802873E-2</v>
      </c>
      <c r="E74" s="153">
        <f t="shared" ref="E74:E105" si="14">AVERAGE(C71:C74)/AVERAGE(C67:C70)-1</f>
        <v>3.7893928063802873E-2</v>
      </c>
      <c r="F74" s="153">
        <f t="shared" si="12"/>
        <v>7.4892448385941446E-3</v>
      </c>
      <c r="G74" s="153">
        <v>-8.0304418795710264E-3</v>
      </c>
      <c r="H74" s="509">
        <v>8.2500000000000004E-2</v>
      </c>
      <c r="I74" s="513">
        <v>7.7499999999999999E-2</v>
      </c>
      <c r="J74" s="300">
        <v>642.25</v>
      </c>
      <c r="K74" s="300">
        <v>657.05</v>
      </c>
      <c r="L74" s="299">
        <v>77.139959432048684</v>
      </c>
      <c r="M74" s="298">
        <f t="shared" si="10"/>
        <v>-4.5972233548813302E-3</v>
      </c>
      <c r="N74" s="146">
        <f t="shared" si="13"/>
        <v>7.0999999999999952E-2</v>
      </c>
      <c r="O74" s="291"/>
      <c r="P74" s="291"/>
      <c r="Q74" s="291"/>
      <c r="R74" s="291"/>
      <c r="S74" s="291"/>
      <c r="T74" s="291"/>
      <c r="U74" s="291"/>
      <c r="V74" s="291"/>
      <c r="W74" s="291"/>
      <c r="X74" s="291"/>
      <c r="Y74" s="291"/>
      <c r="Z74" s="291"/>
      <c r="AA74" s="291"/>
      <c r="AB74" s="291"/>
      <c r="AC74" s="291"/>
      <c r="AD74" s="291"/>
      <c r="AE74" s="291"/>
      <c r="AF74" s="291"/>
      <c r="AG74" s="291"/>
      <c r="AH74" s="291"/>
      <c r="AI74" s="291"/>
      <c r="AJ74" s="291"/>
      <c r="AK74" s="291"/>
      <c r="AL74" s="291"/>
      <c r="AM74" s="291"/>
      <c r="AN74" s="291"/>
    </row>
    <row r="75" spans="1:40" ht="15.75" customHeight="1">
      <c r="A75" s="305">
        <v>39873</v>
      </c>
      <c r="B75" s="305" t="s">
        <v>40</v>
      </c>
      <c r="C75" s="152">
        <v>97.740659006114882</v>
      </c>
      <c r="D75" s="151">
        <f t="shared" ca="1" si="11"/>
        <v>-2.2593409938851172E-2</v>
      </c>
      <c r="E75" s="151">
        <f t="shared" si="14"/>
        <v>1.7031313460438291E-2</v>
      </c>
      <c r="F75" s="151">
        <f t="shared" si="12"/>
        <v>-2.2593409938851172E-2</v>
      </c>
      <c r="G75" s="151">
        <v>-4.8636471409196913E-3</v>
      </c>
      <c r="H75" s="508">
        <v>2.2499999999999999E-2</v>
      </c>
      <c r="I75" s="514">
        <v>8.2500000000000004E-2</v>
      </c>
      <c r="J75" s="312">
        <v>583.20000000000005</v>
      </c>
      <c r="K75" s="312">
        <v>600.02500000000009</v>
      </c>
      <c r="L75" s="303">
        <v>76.510468594217357</v>
      </c>
      <c r="M75" s="302">
        <f t="shared" si="10"/>
        <v>-8.1603729437508266E-3</v>
      </c>
      <c r="N75" s="151">
        <f t="shared" si="13"/>
        <v>5.0000000000000044E-2</v>
      </c>
      <c r="O75" s="291"/>
      <c r="P75" s="291"/>
      <c r="Q75" s="291"/>
      <c r="R75" s="291"/>
      <c r="S75" s="291"/>
      <c r="T75" s="291"/>
      <c r="U75" s="291"/>
      <c r="V75" s="291"/>
      <c r="W75" s="291"/>
      <c r="X75" s="291"/>
      <c r="Y75" s="291"/>
      <c r="Z75" s="291"/>
      <c r="AA75" s="291"/>
      <c r="AB75" s="291"/>
      <c r="AC75" s="291"/>
      <c r="AD75" s="291"/>
      <c r="AE75" s="291"/>
      <c r="AF75" s="291"/>
      <c r="AG75" s="291"/>
      <c r="AH75" s="291"/>
      <c r="AI75" s="291"/>
      <c r="AJ75" s="291"/>
      <c r="AK75" s="291"/>
      <c r="AL75" s="291"/>
      <c r="AM75" s="291"/>
      <c r="AN75" s="291"/>
    </row>
    <row r="76" spans="1:40" ht="15.75" customHeight="1">
      <c r="A76" s="305">
        <v>39965</v>
      </c>
      <c r="B76" s="305" t="s">
        <v>41</v>
      </c>
      <c r="C76" s="152">
        <v>99.343080238896789</v>
      </c>
      <c r="D76" s="151">
        <f t="shared" ca="1" si="11"/>
        <v>-2.5447493891506801E-2</v>
      </c>
      <c r="E76" s="151">
        <f t="shared" si="14"/>
        <v>-2.6160183740647769E-3</v>
      </c>
      <c r="F76" s="151">
        <f t="shared" si="12"/>
        <v>-2.8239320513426036E-2</v>
      </c>
      <c r="G76" s="151">
        <v>-5.8235863594844339E-3</v>
      </c>
      <c r="H76" s="508">
        <v>7.4999999999999997E-3</v>
      </c>
      <c r="I76" s="514">
        <v>4.7500000000000001E-2</v>
      </c>
      <c r="J76" s="312">
        <v>533.65</v>
      </c>
      <c r="K76" s="312">
        <v>557.70000000000005</v>
      </c>
      <c r="L76" s="303">
        <v>76.452569169960483</v>
      </c>
      <c r="M76" s="302">
        <f t="shared" si="10"/>
        <v>-7.5675166184052678E-4</v>
      </c>
      <c r="N76" s="151">
        <f t="shared" si="13"/>
        <v>1.8999999999999906E-2</v>
      </c>
      <c r="O76" s="291"/>
      <c r="P76" s="291"/>
      <c r="Q76" s="291"/>
      <c r="R76" s="291"/>
      <c r="S76" s="291"/>
      <c r="T76" s="291"/>
      <c r="U76" s="291"/>
      <c r="V76" s="291"/>
      <c r="W76" s="291"/>
      <c r="X76" s="291"/>
      <c r="Y76" s="291"/>
      <c r="Z76" s="291"/>
      <c r="AA76" s="291"/>
      <c r="AB76" s="291"/>
      <c r="AC76" s="291"/>
      <c r="AD76" s="291"/>
      <c r="AE76" s="291"/>
      <c r="AF76" s="291"/>
      <c r="AG76" s="291"/>
      <c r="AH76" s="291"/>
      <c r="AI76" s="291"/>
      <c r="AJ76" s="291"/>
      <c r="AK76" s="291"/>
      <c r="AL76" s="291"/>
      <c r="AM76" s="291"/>
      <c r="AN76" s="291"/>
    </row>
    <row r="77" spans="1:40" ht="15.75" customHeight="1">
      <c r="A77" s="305">
        <v>40057</v>
      </c>
      <c r="B77" s="305" t="s">
        <v>42</v>
      </c>
      <c r="C77" s="152">
        <v>96.285269794118165</v>
      </c>
      <c r="D77" s="151">
        <f t="shared" ca="1" si="11"/>
        <v>-1.9524829966248824E-2</v>
      </c>
      <c r="E77" s="151">
        <f t="shared" si="14"/>
        <v>-1.2588581270489785E-2</v>
      </c>
      <c r="F77" s="151">
        <f t="shared" si="12"/>
        <v>-7.174582030460952E-3</v>
      </c>
      <c r="G77" s="151">
        <v>1.1963927093200377E-2</v>
      </c>
      <c r="H77" s="508">
        <v>5.0000000000000001E-3</v>
      </c>
      <c r="I77" s="514">
        <v>1.2500000000000001E-2</v>
      </c>
      <c r="J77" s="312">
        <v>549.70000000000005</v>
      </c>
      <c r="K77" s="312">
        <v>545.21500000000003</v>
      </c>
      <c r="L77" s="303">
        <v>76.643768400392545</v>
      </c>
      <c r="M77" s="302">
        <f t="shared" si="10"/>
        <v>2.5008869225442432E-3</v>
      </c>
      <c r="N77" s="155">
        <f t="shared" si="13"/>
        <v>-1.1000000000000121E-2</v>
      </c>
      <c r="O77" s="291"/>
      <c r="P77" s="291"/>
      <c r="Q77" s="291"/>
      <c r="R77" s="291"/>
      <c r="S77" s="291"/>
      <c r="T77" s="291"/>
      <c r="U77" s="291"/>
      <c r="V77" s="291"/>
      <c r="W77" s="291"/>
      <c r="X77" s="291"/>
      <c r="Y77" s="291"/>
      <c r="Z77" s="291"/>
      <c r="AA77" s="291"/>
      <c r="AB77" s="291"/>
      <c r="AC77" s="291"/>
      <c r="AD77" s="291"/>
      <c r="AE77" s="291"/>
      <c r="AF77" s="291"/>
      <c r="AG77" s="291"/>
      <c r="AH77" s="291"/>
      <c r="AI77" s="291"/>
      <c r="AJ77" s="291"/>
      <c r="AK77" s="291"/>
      <c r="AL77" s="291"/>
      <c r="AM77" s="291"/>
      <c r="AN77" s="291"/>
    </row>
    <row r="78" spans="1:40" s="309" customFormat="1" ht="15.75" customHeight="1">
      <c r="A78" s="310">
        <v>40148</v>
      </c>
      <c r="B78" s="310" t="s">
        <v>43</v>
      </c>
      <c r="C78" s="154">
        <v>105.47443284042566</v>
      </c>
      <c r="D78" s="153">
        <f t="shared" ca="1" si="11"/>
        <v>-1.1180372364676505E-2</v>
      </c>
      <c r="E78" s="153">
        <f t="shared" si="14"/>
        <v>-1.1180372364676505E-2</v>
      </c>
      <c r="F78" s="153">
        <f t="shared" si="12"/>
        <v>1.279413688576625E-2</v>
      </c>
      <c r="G78" s="153">
        <v>1.2300245113468833E-2</v>
      </c>
      <c r="H78" s="509">
        <v>5.0000000000000001E-3</v>
      </c>
      <c r="I78" s="513">
        <v>5.0000000000000001E-3</v>
      </c>
      <c r="J78" s="300">
        <v>507.45</v>
      </c>
      <c r="K78" s="300">
        <v>519.11</v>
      </c>
      <c r="L78" s="299">
        <v>76.06</v>
      </c>
      <c r="M78" s="298">
        <f t="shared" si="10"/>
        <v>-7.6166453265045231E-3</v>
      </c>
      <c r="N78" s="146">
        <f t="shared" si="13"/>
        <v>-1.4000000000000012E-2</v>
      </c>
      <c r="O78" s="291"/>
      <c r="P78" s="291"/>
      <c r="Q78" s="291"/>
      <c r="R78" s="291"/>
      <c r="S78" s="291"/>
      <c r="T78" s="291"/>
      <c r="U78" s="291"/>
      <c r="V78" s="291"/>
      <c r="W78" s="291"/>
      <c r="X78" s="291"/>
      <c r="Y78" s="291"/>
      <c r="Z78" s="291"/>
      <c r="AA78" s="291"/>
      <c r="AB78" s="291"/>
      <c r="AC78" s="291"/>
      <c r="AD78" s="291"/>
      <c r="AE78" s="291"/>
      <c r="AF78" s="291"/>
      <c r="AG78" s="291"/>
      <c r="AH78" s="291"/>
      <c r="AI78" s="291"/>
      <c r="AJ78" s="291"/>
      <c r="AK78" s="291"/>
      <c r="AL78" s="291"/>
      <c r="AM78" s="291"/>
      <c r="AN78" s="291"/>
    </row>
    <row r="79" spans="1:40" ht="15.75" customHeight="1">
      <c r="A79" s="305">
        <v>40238</v>
      </c>
      <c r="B79" s="305" t="s">
        <v>44</v>
      </c>
      <c r="C79" s="152">
        <v>99.629620380291755</v>
      </c>
      <c r="D79" s="151">
        <f t="shared" ca="1" si="11"/>
        <v>1.932625985321712E-2</v>
      </c>
      <c r="E79" s="151">
        <f t="shared" si="14"/>
        <v>-9.0087483430156823E-4</v>
      </c>
      <c r="F79" s="151">
        <f t="shared" si="12"/>
        <v>1.932625985321712E-2</v>
      </c>
      <c r="G79" s="151">
        <v>3.2349869731354008E-3</v>
      </c>
      <c r="H79" s="508">
        <v>5.0000000000000001E-3</v>
      </c>
      <c r="I79" s="155">
        <v>5.0000000000000001E-3</v>
      </c>
      <c r="J79" s="312">
        <v>524.4</v>
      </c>
      <c r="K79" s="312">
        <v>524.57500000000005</v>
      </c>
      <c r="L79" s="303">
        <v>76.739999999999995</v>
      </c>
      <c r="M79" s="302">
        <f t="shared" si="10"/>
        <v>8.9403102813567781E-3</v>
      </c>
      <c r="N79" s="151">
        <f t="shared" si="13"/>
        <v>2.9999999999998916E-3</v>
      </c>
      <c r="O79" s="291"/>
      <c r="P79" s="291"/>
      <c r="Q79" s="291"/>
      <c r="R79" s="291"/>
      <c r="S79" s="291"/>
      <c r="T79" s="291"/>
      <c r="U79" s="291"/>
      <c r="V79" s="291"/>
      <c r="W79" s="291"/>
      <c r="X79" s="291"/>
      <c r="Y79" s="291"/>
      <c r="Z79" s="291"/>
      <c r="AA79" s="291"/>
      <c r="AB79" s="291"/>
      <c r="AC79" s="291"/>
      <c r="AD79" s="291"/>
      <c r="AE79" s="291"/>
      <c r="AF79" s="291"/>
      <c r="AG79" s="291"/>
      <c r="AH79" s="291"/>
      <c r="AI79" s="291"/>
      <c r="AJ79" s="291"/>
      <c r="AK79" s="291"/>
      <c r="AL79" s="291"/>
      <c r="AM79" s="291"/>
      <c r="AN79" s="291"/>
    </row>
    <row r="80" spans="1:40" ht="15.75" customHeight="1">
      <c r="A80" s="305">
        <v>40330</v>
      </c>
      <c r="B80" s="305" t="s">
        <v>45</v>
      </c>
      <c r="C80" s="152">
        <v>105.71348017814022</v>
      </c>
      <c r="D80" s="151">
        <f t="shared" ca="1" si="11"/>
        <v>4.1907878067770854E-2</v>
      </c>
      <c r="E80" s="151">
        <f t="shared" si="14"/>
        <v>2.2340073728757792E-2</v>
      </c>
      <c r="F80" s="151">
        <f t="shared" si="12"/>
        <v>6.4125250837039793E-2</v>
      </c>
      <c r="G80" s="151">
        <v>3.393417368832452E-2</v>
      </c>
      <c r="H80" s="508">
        <v>0.01</v>
      </c>
      <c r="I80" s="155">
        <v>5.0000000000000001E-3</v>
      </c>
      <c r="J80" s="312">
        <v>546.04</v>
      </c>
      <c r="K80" s="312">
        <v>532.44499999999994</v>
      </c>
      <c r="L80" s="303">
        <v>77.37</v>
      </c>
      <c r="M80" s="302">
        <f t="shared" si="10"/>
        <v>8.2095387021110522E-3</v>
      </c>
      <c r="N80" s="151">
        <f t="shared" si="13"/>
        <v>1.2000000000000011E-2</v>
      </c>
      <c r="O80" s="291"/>
      <c r="P80" s="291"/>
      <c r="Q80" s="291"/>
      <c r="R80" s="291"/>
      <c r="S80" s="291"/>
      <c r="T80" s="291"/>
      <c r="U80" s="291"/>
      <c r="V80" s="291"/>
      <c r="W80" s="291"/>
      <c r="X80" s="291"/>
      <c r="Y80" s="291"/>
      <c r="Z80" s="291"/>
      <c r="AA80" s="291"/>
      <c r="AB80" s="291"/>
      <c r="AC80" s="291"/>
      <c r="AD80" s="291"/>
      <c r="AE80" s="291"/>
      <c r="AF80" s="291"/>
      <c r="AG80" s="291"/>
      <c r="AH80" s="291"/>
      <c r="AI80" s="291"/>
      <c r="AJ80" s="291"/>
      <c r="AK80" s="291"/>
      <c r="AL80" s="291"/>
      <c r="AM80" s="291"/>
      <c r="AN80" s="291"/>
    </row>
    <row r="81" spans="1:40" ht="15.75" customHeight="1">
      <c r="A81" s="305">
        <v>40422</v>
      </c>
      <c r="B81" s="305" t="s">
        <v>46</v>
      </c>
      <c r="C81" s="152">
        <v>103.50661342226101</v>
      </c>
      <c r="D81" s="151">
        <f t="shared" ca="1" si="11"/>
        <v>5.2768712660778316E-2</v>
      </c>
      <c r="E81" s="151">
        <f t="shared" si="14"/>
        <v>4.2295963659360503E-2</v>
      </c>
      <c r="F81" s="151">
        <f t="shared" si="12"/>
        <v>7.4999464025846008E-2</v>
      </c>
      <c r="G81" s="151">
        <v>2.3473820406853418E-2</v>
      </c>
      <c r="H81" s="508">
        <v>2.5000000000000001E-2</v>
      </c>
      <c r="I81" s="514">
        <v>7.4999999999999997E-3</v>
      </c>
      <c r="J81" s="312">
        <v>483.55</v>
      </c>
      <c r="K81" s="312">
        <v>502.4</v>
      </c>
      <c r="L81" s="303">
        <v>78.099999999999994</v>
      </c>
      <c r="M81" s="302">
        <f t="shared" si="10"/>
        <v>9.435181594933395E-3</v>
      </c>
      <c r="N81" s="155">
        <f t="shared" si="13"/>
        <v>1.8999999999999906E-2</v>
      </c>
      <c r="O81" s="291"/>
      <c r="P81" s="291"/>
      <c r="Q81" s="291"/>
      <c r="R81" s="291"/>
      <c r="S81" s="291"/>
      <c r="T81" s="291"/>
      <c r="U81" s="291"/>
      <c r="V81" s="291"/>
      <c r="W81" s="291"/>
      <c r="X81" s="291"/>
      <c r="Y81" s="291"/>
      <c r="Z81" s="291"/>
      <c r="AA81" s="291"/>
      <c r="AB81" s="291"/>
      <c r="AC81" s="291"/>
      <c r="AD81" s="291"/>
      <c r="AE81" s="291"/>
      <c r="AF81" s="291"/>
      <c r="AG81" s="291"/>
      <c r="AH81" s="291"/>
      <c r="AI81" s="291"/>
      <c r="AJ81" s="291"/>
      <c r="AK81" s="291"/>
      <c r="AL81" s="291"/>
      <c r="AM81" s="291"/>
      <c r="AN81" s="291"/>
    </row>
    <row r="82" spans="1:40" s="309" customFormat="1" ht="15.75" customHeight="1">
      <c r="A82" s="310">
        <v>40513</v>
      </c>
      <c r="B82" s="310" t="s">
        <v>47</v>
      </c>
      <c r="C82" s="154">
        <v>113.33265424279469</v>
      </c>
      <c r="D82" s="153">
        <f t="shared" ca="1" si="11"/>
        <v>5.8516510222525131E-2</v>
      </c>
      <c r="E82" s="153">
        <f t="shared" si="14"/>
        <v>5.8516510222525131E-2</v>
      </c>
      <c r="F82" s="153">
        <f t="shared" si="12"/>
        <v>7.4503566321687531E-2</v>
      </c>
      <c r="G82" s="153">
        <v>1.1898653579130114E-2</v>
      </c>
      <c r="H82" s="509">
        <v>3.2500000000000001E-2</v>
      </c>
      <c r="I82" s="513">
        <v>0.02</v>
      </c>
      <c r="J82" s="300">
        <v>468</v>
      </c>
      <c r="K82" s="300">
        <v>478.57499999999999</v>
      </c>
      <c r="L82" s="299">
        <v>78.33</v>
      </c>
      <c r="M82" s="298">
        <f t="shared" si="10"/>
        <v>2.9449423815621767E-3</v>
      </c>
      <c r="N82" s="146">
        <f t="shared" si="13"/>
        <v>2.9844859321588091E-2</v>
      </c>
      <c r="O82" s="291"/>
      <c r="P82" s="291"/>
      <c r="Q82" s="291"/>
      <c r="R82" s="291"/>
      <c r="S82" s="291"/>
      <c r="T82" s="291"/>
      <c r="U82" s="291"/>
      <c r="V82" s="291"/>
      <c r="W82" s="291"/>
      <c r="X82" s="291"/>
      <c r="Y82" s="291"/>
      <c r="Z82" s="291"/>
      <c r="AA82" s="291"/>
      <c r="AB82" s="291"/>
      <c r="AC82" s="291"/>
      <c r="AD82" s="291"/>
      <c r="AE82" s="291"/>
      <c r="AF82" s="291"/>
      <c r="AG82" s="291"/>
      <c r="AH82" s="291"/>
      <c r="AI82" s="291"/>
      <c r="AJ82" s="291"/>
      <c r="AK82" s="291"/>
      <c r="AL82" s="291"/>
      <c r="AM82" s="291"/>
      <c r="AN82" s="291"/>
    </row>
    <row r="83" spans="1:40" ht="15.75" customHeight="1">
      <c r="A83" s="305">
        <v>40603</v>
      </c>
      <c r="B83" s="305" t="s">
        <v>48</v>
      </c>
      <c r="C83" s="152">
        <v>108.36363485688388</v>
      </c>
      <c r="D83" s="151">
        <f t="shared" ca="1" si="11"/>
        <v>8.7664837457514189E-2</v>
      </c>
      <c r="E83" s="151">
        <f t="shared" si="14"/>
        <v>7.5322033360091911E-2</v>
      </c>
      <c r="F83" s="151">
        <f t="shared" si="12"/>
        <v>8.7664837457514189E-2</v>
      </c>
      <c r="G83" s="151">
        <v>1.1656556541312035E-2</v>
      </c>
      <c r="H83" s="508">
        <v>0.04</v>
      </c>
      <c r="I83" s="155">
        <v>0.03</v>
      </c>
      <c r="J83" s="304">
        <v>477.45</v>
      </c>
      <c r="K83" s="304">
        <v>480.36</v>
      </c>
      <c r="L83" s="303">
        <v>79.319999999999993</v>
      </c>
      <c r="M83" s="302">
        <f t="shared" si="10"/>
        <v>1.2638835695135908E-2</v>
      </c>
      <c r="N83" s="151">
        <f t="shared" si="13"/>
        <v>3.3620015637216616E-2</v>
      </c>
      <c r="O83" s="291"/>
      <c r="P83" s="291"/>
      <c r="Q83" s="291"/>
      <c r="R83" s="291"/>
      <c r="S83" s="291"/>
      <c r="T83" s="291"/>
      <c r="U83" s="291"/>
      <c r="V83" s="291"/>
      <c r="W83" s="291"/>
      <c r="X83" s="291"/>
      <c r="Y83" s="291"/>
      <c r="Z83" s="291"/>
      <c r="AA83" s="291"/>
      <c r="AB83" s="291"/>
      <c r="AC83" s="291"/>
      <c r="AD83" s="291"/>
      <c r="AE83" s="291"/>
      <c r="AF83" s="291"/>
      <c r="AG83" s="291"/>
      <c r="AH83" s="291"/>
      <c r="AI83" s="291"/>
      <c r="AJ83" s="291"/>
      <c r="AK83" s="291"/>
      <c r="AL83" s="291"/>
      <c r="AM83" s="291"/>
      <c r="AN83" s="291"/>
    </row>
    <row r="84" spans="1:40" ht="15.75" customHeight="1">
      <c r="A84" s="305">
        <v>40695</v>
      </c>
      <c r="B84" s="305" t="s">
        <v>49</v>
      </c>
      <c r="C84" s="152">
        <v>112.32780026063342</v>
      </c>
      <c r="D84" s="151">
        <f t="shared" ca="1" si="11"/>
        <v>7.4744827156819182E-2</v>
      </c>
      <c r="E84" s="151">
        <f t="shared" si="14"/>
        <v>7.4742545005698879E-2</v>
      </c>
      <c r="F84" s="151">
        <f t="shared" si="12"/>
        <v>6.2568369439235827E-2</v>
      </c>
      <c r="G84" s="151">
        <v>1.4368041999035297E-2</v>
      </c>
      <c r="H84" s="508">
        <v>5.2499999999999998E-2</v>
      </c>
      <c r="I84" s="155">
        <v>3.6249999999999998E-2</v>
      </c>
      <c r="J84" s="304">
        <v>467.22</v>
      </c>
      <c r="K84" s="304">
        <v>463.83500000000004</v>
      </c>
      <c r="L84" s="303">
        <v>80.03</v>
      </c>
      <c r="M84" s="302">
        <f t="shared" si="10"/>
        <v>8.9510842158346815E-3</v>
      </c>
      <c r="N84" s="151">
        <f t="shared" si="13"/>
        <v>3.4380250743182073E-2</v>
      </c>
      <c r="O84" s="291"/>
      <c r="P84" s="291"/>
      <c r="Q84" s="291"/>
      <c r="R84" s="291"/>
      <c r="S84" s="291"/>
      <c r="T84" s="291"/>
      <c r="U84" s="291"/>
      <c r="V84" s="291"/>
      <c r="W84" s="291"/>
      <c r="X84" s="291"/>
      <c r="Y84" s="291"/>
      <c r="Z84" s="291"/>
      <c r="AA84" s="291"/>
      <c r="AB84" s="291"/>
      <c r="AC84" s="291"/>
      <c r="AD84" s="291"/>
      <c r="AE84" s="291"/>
      <c r="AF84" s="291"/>
      <c r="AG84" s="291"/>
      <c r="AH84" s="291"/>
      <c r="AI84" s="291"/>
      <c r="AJ84" s="291"/>
      <c r="AK84" s="291"/>
      <c r="AL84" s="291"/>
      <c r="AM84" s="291"/>
      <c r="AN84" s="291"/>
    </row>
    <row r="85" spans="1:40" ht="15.75" customHeight="1">
      <c r="A85" s="305">
        <v>40787</v>
      </c>
      <c r="B85" s="305" t="s">
        <v>50</v>
      </c>
      <c r="C85" s="152">
        <v>108.16761141634075</v>
      </c>
      <c r="D85" s="151">
        <f t="shared" ca="1" si="11"/>
        <v>6.4786631320681742E-2</v>
      </c>
      <c r="E85" s="151">
        <f t="shared" si="14"/>
        <v>6.7260269934413808E-2</v>
      </c>
      <c r="F85" s="151">
        <f t="shared" si="12"/>
        <v>4.5030919667566893E-2</v>
      </c>
      <c r="G85" s="151">
        <v>6.4138886381164273E-3</v>
      </c>
      <c r="H85" s="508">
        <v>5.2499999999999998E-2</v>
      </c>
      <c r="I85" s="155">
        <v>4.8750000000000002E-2</v>
      </c>
      <c r="J85" s="304">
        <v>519.75</v>
      </c>
      <c r="K85" s="304">
        <v>488.77499999999998</v>
      </c>
      <c r="L85" s="303">
        <v>80.66</v>
      </c>
      <c r="M85" s="302">
        <f t="shared" si="10"/>
        <v>7.8720479820066913E-3</v>
      </c>
      <c r="N85" s="155">
        <f t="shared" si="13"/>
        <v>3.2778489116517262E-2</v>
      </c>
      <c r="O85" s="291"/>
      <c r="P85" s="291"/>
      <c r="Q85" s="291"/>
      <c r="R85" s="291"/>
      <c r="S85" s="291"/>
      <c r="T85" s="291"/>
      <c r="U85" s="291"/>
      <c r="V85" s="291"/>
      <c r="W85" s="291"/>
      <c r="X85" s="291"/>
      <c r="Y85" s="291"/>
      <c r="Z85" s="291"/>
      <c r="AA85" s="291"/>
      <c r="AB85" s="291"/>
      <c r="AC85" s="291"/>
      <c r="AD85" s="291"/>
      <c r="AE85" s="291"/>
      <c r="AF85" s="291"/>
      <c r="AG85" s="291"/>
      <c r="AH85" s="291"/>
      <c r="AI85" s="291"/>
      <c r="AJ85" s="291"/>
      <c r="AK85" s="291"/>
      <c r="AL85" s="291"/>
      <c r="AM85" s="291"/>
      <c r="AN85" s="291"/>
    </row>
    <row r="86" spans="1:40" s="309" customFormat="1" ht="15.75" customHeight="1">
      <c r="A86" s="310">
        <v>40878</v>
      </c>
      <c r="B86" s="310" t="s">
        <v>51</v>
      </c>
      <c r="C86" s="154">
        <v>119.5995165327699</v>
      </c>
      <c r="D86" s="153">
        <f t="shared" ca="1" si="11"/>
        <v>6.2238967851046434E-2</v>
      </c>
      <c r="E86" s="153">
        <f t="shared" si="14"/>
        <v>6.2238967851046434E-2</v>
      </c>
      <c r="F86" s="153">
        <f t="shared" si="12"/>
        <v>5.5296175068392905E-2</v>
      </c>
      <c r="G86" s="153">
        <v>2.1748584105328872E-2</v>
      </c>
      <c r="H86" s="509">
        <v>5.2499999999999998E-2</v>
      </c>
      <c r="I86" s="513">
        <v>5.2499999999999998E-2</v>
      </c>
      <c r="J86" s="300">
        <v>519.54999999999995</v>
      </c>
      <c r="K86" s="300">
        <v>504.875</v>
      </c>
      <c r="L86" s="299">
        <v>81.8</v>
      </c>
      <c r="M86" s="298">
        <f t="shared" si="10"/>
        <v>1.4133399454500317E-2</v>
      </c>
      <c r="N86" s="146">
        <f t="shared" si="13"/>
        <v>4.4299757436486731E-2</v>
      </c>
      <c r="O86" s="291"/>
      <c r="P86" s="291"/>
      <c r="Q86" s="291"/>
      <c r="R86" s="291"/>
      <c r="S86" s="291"/>
      <c r="T86" s="291"/>
      <c r="U86" s="291"/>
      <c r="V86" s="291"/>
      <c r="W86" s="291"/>
      <c r="X86" s="291"/>
      <c r="Y86" s="291"/>
      <c r="Z86" s="291"/>
      <c r="AA86" s="291"/>
      <c r="AB86" s="291"/>
      <c r="AC86" s="291"/>
      <c r="AD86" s="291"/>
      <c r="AE86" s="291"/>
      <c r="AF86" s="291"/>
      <c r="AG86" s="291"/>
      <c r="AH86" s="291"/>
      <c r="AI86" s="291"/>
      <c r="AJ86" s="291"/>
      <c r="AK86" s="291"/>
      <c r="AL86" s="291"/>
      <c r="AM86" s="291"/>
      <c r="AN86" s="291"/>
    </row>
    <row r="87" spans="1:40" ht="15.75" customHeight="1">
      <c r="A87" s="305">
        <v>40969</v>
      </c>
      <c r="B87" s="305" t="s">
        <v>52</v>
      </c>
      <c r="C87" s="152">
        <v>114.88825115199531</v>
      </c>
      <c r="D87" s="151">
        <f t="shared" ca="1" si="11"/>
        <v>6.0210386110880254E-2</v>
      </c>
      <c r="E87" s="151">
        <f t="shared" si="14"/>
        <v>5.5850270790029688E-2</v>
      </c>
      <c r="F87" s="151">
        <f t="shared" si="12"/>
        <v>6.0210386110880254E-2</v>
      </c>
      <c r="G87" s="151">
        <v>2.0553139800664644E-2</v>
      </c>
      <c r="H87" s="508">
        <v>0.05</v>
      </c>
      <c r="I87" s="155">
        <v>5.2499999999999998E-2</v>
      </c>
      <c r="J87" s="304">
        <v>488.35</v>
      </c>
      <c r="K87" s="304">
        <v>489.95000000000005</v>
      </c>
      <c r="L87" s="303">
        <v>82.33</v>
      </c>
      <c r="M87" s="302">
        <f t="shared" si="10"/>
        <v>6.479217603911902E-3</v>
      </c>
      <c r="N87" s="151">
        <f t="shared" si="13"/>
        <v>3.7947554210791878E-2</v>
      </c>
      <c r="O87" s="291"/>
      <c r="P87" s="291"/>
      <c r="Q87" s="291"/>
      <c r="R87" s="291"/>
      <c r="S87" s="291"/>
      <c r="T87" s="291"/>
      <c r="U87" s="291"/>
      <c r="V87" s="291"/>
      <c r="W87" s="291"/>
      <c r="X87" s="291"/>
      <c r="Y87" s="291"/>
      <c r="Z87" s="291"/>
      <c r="AA87" s="291"/>
      <c r="AB87" s="291"/>
      <c r="AC87" s="291"/>
      <c r="AD87" s="291"/>
      <c r="AE87" s="291"/>
      <c r="AF87" s="291"/>
      <c r="AG87" s="291"/>
      <c r="AH87" s="291"/>
      <c r="AI87" s="291"/>
      <c r="AJ87" s="291"/>
      <c r="AK87" s="291"/>
      <c r="AL87" s="291"/>
      <c r="AM87" s="291"/>
      <c r="AN87" s="291"/>
    </row>
    <row r="88" spans="1:40" ht="15.75" customHeight="1">
      <c r="A88" s="305">
        <v>41061</v>
      </c>
      <c r="B88" s="305" t="s">
        <v>53</v>
      </c>
      <c r="C88" s="152">
        <v>119.62546863663836</v>
      </c>
      <c r="D88" s="151">
        <f t="shared" ca="1" si="11"/>
        <v>6.2631722267590728E-2</v>
      </c>
      <c r="E88" s="151">
        <f t="shared" si="14"/>
        <v>5.6567790095111814E-2</v>
      </c>
      <c r="F88" s="151">
        <f t="shared" si="12"/>
        <v>6.4967606942112344E-2</v>
      </c>
      <c r="G88" s="151">
        <v>1.8535329991003158E-2</v>
      </c>
      <c r="H88" s="508">
        <v>0.05</v>
      </c>
      <c r="I88" s="155">
        <v>0.05</v>
      </c>
      <c r="J88" s="304">
        <v>501.08</v>
      </c>
      <c r="K88" s="304">
        <v>493.065</v>
      </c>
      <c r="L88" s="303">
        <v>82.15</v>
      </c>
      <c r="M88" s="302">
        <f t="shared" si="10"/>
        <v>-2.1863233329283416E-3</v>
      </c>
      <c r="N88" s="151">
        <f t="shared" si="13"/>
        <v>2.6490066225165698E-2</v>
      </c>
      <c r="O88" s="291"/>
      <c r="P88" s="291"/>
      <c r="Q88" s="291"/>
      <c r="R88" s="291"/>
      <c r="S88" s="291"/>
      <c r="T88" s="291"/>
      <c r="U88" s="291"/>
      <c r="V88" s="291"/>
      <c r="W88" s="291"/>
      <c r="X88" s="291"/>
      <c r="Y88" s="291"/>
      <c r="Z88" s="291"/>
      <c r="AA88" s="291"/>
      <c r="AB88" s="291"/>
      <c r="AC88" s="291"/>
      <c r="AD88" s="291"/>
      <c r="AE88" s="291"/>
      <c r="AF88" s="291"/>
      <c r="AG88" s="291"/>
      <c r="AH88" s="291"/>
      <c r="AI88" s="291"/>
      <c r="AJ88" s="291"/>
      <c r="AK88" s="291"/>
      <c r="AL88" s="291"/>
      <c r="AM88" s="291"/>
      <c r="AN88" s="291"/>
    </row>
    <row r="89" spans="1:40" ht="15.75" customHeight="1">
      <c r="A89" s="305">
        <v>41153</v>
      </c>
      <c r="B89" s="305" t="s">
        <v>54</v>
      </c>
      <c r="C89" s="152">
        <v>115.33767043470995</v>
      </c>
      <c r="D89" s="151">
        <f t="shared" ca="1" si="11"/>
        <v>6.3833864115166561E-2</v>
      </c>
      <c r="E89" s="151">
        <f t="shared" si="14"/>
        <v>6.1645675239004882E-2</v>
      </c>
      <c r="F89" s="151">
        <f t="shared" si="12"/>
        <v>6.6286561425225488E-2</v>
      </c>
      <c r="G89" s="151">
        <v>7.7713444438114454E-3</v>
      </c>
      <c r="H89" s="508">
        <v>0.05</v>
      </c>
      <c r="I89" s="155">
        <v>0.05</v>
      </c>
      <c r="J89" s="304">
        <v>474.7</v>
      </c>
      <c r="K89" s="304">
        <v>478.54999999999995</v>
      </c>
      <c r="L89" s="303">
        <v>82.95</v>
      </c>
      <c r="M89" s="302">
        <f t="shared" si="10"/>
        <v>9.7382836275106133E-3</v>
      </c>
      <c r="N89" s="155">
        <f t="shared" si="13"/>
        <v>2.83907760971982E-2</v>
      </c>
      <c r="O89" s="291"/>
      <c r="P89" s="291"/>
      <c r="Q89" s="291"/>
      <c r="R89" s="291"/>
      <c r="S89" s="291"/>
      <c r="T89" s="291"/>
      <c r="U89" s="291"/>
      <c r="V89" s="291"/>
      <c r="W89" s="291"/>
      <c r="X89" s="291"/>
      <c r="Y89" s="291"/>
      <c r="Z89" s="291"/>
      <c r="AA89" s="291"/>
      <c r="AB89" s="291"/>
      <c r="AC89" s="291"/>
      <c r="AD89" s="291"/>
      <c r="AE89" s="291"/>
      <c r="AF89" s="291"/>
      <c r="AG89" s="291"/>
      <c r="AH89" s="291"/>
      <c r="AI89" s="291"/>
      <c r="AJ89" s="291"/>
      <c r="AK89" s="291"/>
      <c r="AL89" s="291"/>
      <c r="AM89" s="291"/>
      <c r="AN89" s="291"/>
    </row>
    <row r="90" spans="1:40" s="309" customFormat="1" ht="15.75" customHeight="1">
      <c r="A90" s="310">
        <v>41244</v>
      </c>
      <c r="B90" s="310" t="s">
        <v>55</v>
      </c>
      <c r="C90" s="154">
        <v>126.21132224238711</v>
      </c>
      <c r="D90" s="153">
        <f t="shared" ca="1" si="11"/>
        <v>6.1553400185607732E-2</v>
      </c>
      <c r="E90" s="153">
        <f t="shared" si="14"/>
        <v>6.1553400185607732E-2</v>
      </c>
      <c r="F90" s="153">
        <f t="shared" si="12"/>
        <v>5.5282879908679305E-2</v>
      </c>
      <c r="G90" s="153">
        <v>5.9363633616247302E-3</v>
      </c>
      <c r="H90" s="509">
        <v>0.05</v>
      </c>
      <c r="I90" s="513">
        <v>0.05</v>
      </c>
      <c r="J90" s="300">
        <v>479.2</v>
      </c>
      <c r="K90" s="300">
        <v>480.11</v>
      </c>
      <c r="L90" s="299">
        <v>83.02</v>
      </c>
      <c r="M90" s="298">
        <f t="shared" si="10"/>
        <v>8.4388185653994086E-4</v>
      </c>
      <c r="N90" s="146">
        <f t="shared" si="13"/>
        <v>1.4914425427872802E-2</v>
      </c>
      <c r="O90" s="291"/>
      <c r="P90" s="291"/>
      <c r="Q90" s="291"/>
      <c r="R90" s="291"/>
      <c r="S90" s="291"/>
      <c r="T90" s="291"/>
      <c r="U90" s="291"/>
      <c r="V90" s="291"/>
      <c r="W90" s="291"/>
      <c r="X90" s="291"/>
      <c r="Y90" s="291"/>
      <c r="Z90" s="291"/>
      <c r="AA90" s="291"/>
      <c r="AB90" s="291"/>
      <c r="AC90" s="291"/>
      <c r="AD90" s="291"/>
      <c r="AE90" s="291"/>
      <c r="AF90" s="291"/>
      <c r="AG90" s="291"/>
      <c r="AH90" s="291"/>
      <c r="AI90" s="291"/>
      <c r="AJ90" s="291"/>
      <c r="AK90" s="291"/>
      <c r="AL90" s="291"/>
      <c r="AM90" s="291"/>
      <c r="AN90" s="291"/>
    </row>
    <row r="91" spans="1:40" ht="15.75" customHeight="1">
      <c r="A91" s="305">
        <v>41334</v>
      </c>
      <c r="B91" s="305" t="s">
        <v>56</v>
      </c>
      <c r="C91" s="152">
        <v>119.64236060298414</v>
      </c>
      <c r="D91" s="151">
        <f t="shared" ca="1" si="11"/>
        <v>4.1380292617555936E-2</v>
      </c>
      <c r="E91" s="151">
        <f t="shared" si="14"/>
        <v>5.6779335427784794E-2</v>
      </c>
      <c r="F91" s="151">
        <f t="shared" si="12"/>
        <v>4.1380292617555936E-2</v>
      </c>
      <c r="G91" s="151">
        <v>8.8660798289739162E-3</v>
      </c>
      <c r="H91" s="508">
        <v>0.05</v>
      </c>
      <c r="I91" s="155">
        <v>0.05</v>
      </c>
      <c r="J91" s="304">
        <v>472.15</v>
      </c>
      <c r="K91" s="304">
        <v>471.7</v>
      </c>
      <c r="L91" s="303">
        <v>83.58</v>
      </c>
      <c r="M91" s="302">
        <f t="shared" si="10"/>
        <v>6.7453625632378778E-3</v>
      </c>
      <c r="N91" s="151">
        <f t="shared" si="13"/>
        <v>1.5182800923114304E-2</v>
      </c>
      <c r="O91" s="291"/>
      <c r="P91" s="291"/>
      <c r="Q91" s="291"/>
      <c r="R91" s="291"/>
      <c r="S91" s="291"/>
      <c r="T91" s="291"/>
      <c r="U91" s="291"/>
      <c r="V91" s="291"/>
      <c r="W91" s="291"/>
      <c r="X91" s="291"/>
      <c r="Y91" s="291"/>
      <c r="Z91" s="291"/>
      <c r="AA91" s="291"/>
      <c r="AB91" s="291"/>
      <c r="AC91" s="291"/>
      <c r="AD91" s="291"/>
      <c r="AE91" s="291"/>
      <c r="AF91" s="291"/>
      <c r="AG91" s="291"/>
      <c r="AH91" s="291"/>
      <c r="AI91" s="291"/>
      <c r="AJ91" s="291"/>
      <c r="AK91" s="291"/>
      <c r="AL91" s="291"/>
      <c r="AM91" s="291"/>
      <c r="AN91" s="291"/>
    </row>
    <row r="92" spans="1:40" ht="15.75" customHeight="1">
      <c r="A92" s="305">
        <v>41426</v>
      </c>
      <c r="B92" s="305" t="s">
        <v>57</v>
      </c>
      <c r="C92" s="152">
        <v>123.73571732661269</v>
      </c>
      <c r="D92" s="151">
        <f t="shared" ca="1" si="11"/>
        <v>3.7798889331304597E-2</v>
      </c>
      <c r="E92" s="151">
        <f t="shared" si="14"/>
        <v>4.8988018819670076E-2</v>
      </c>
      <c r="F92" s="151">
        <f t="shared" si="12"/>
        <v>3.4359311079977362E-2</v>
      </c>
      <c r="G92" s="151">
        <v>7.246175767724905E-3</v>
      </c>
      <c r="H92" s="508">
        <v>0.05</v>
      </c>
      <c r="I92" s="155">
        <v>0.05</v>
      </c>
      <c r="J92" s="304">
        <v>508.42</v>
      </c>
      <c r="K92" s="304">
        <v>489.73</v>
      </c>
      <c r="L92" s="303">
        <v>83.7</v>
      </c>
      <c r="M92" s="302">
        <f t="shared" si="10"/>
        <v>1.4357501794688421E-3</v>
      </c>
      <c r="N92" s="155">
        <f t="shared" si="13"/>
        <v>1.8867924528301883E-2</v>
      </c>
      <c r="O92" s="291"/>
      <c r="P92" s="291"/>
      <c r="Q92" s="291"/>
      <c r="R92" s="291"/>
      <c r="S92" s="291"/>
      <c r="T92" s="291"/>
      <c r="U92" s="291"/>
      <c r="V92" s="291"/>
      <c r="W92" s="291"/>
      <c r="X92" s="291"/>
      <c r="Y92" s="291"/>
      <c r="Z92" s="291"/>
      <c r="AA92" s="291"/>
      <c r="AB92" s="291"/>
      <c r="AC92" s="291"/>
      <c r="AD92" s="291"/>
      <c r="AE92" s="291"/>
      <c r="AF92" s="291"/>
      <c r="AG92" s="291"/>
      <c r="AH92" s="291"/>
      <c r="AI92" s="291"/>
      <c r="AJ92" s="291"/>
      <c r="AK92" s="291"/>
      <c r="AL92" s="291"/>
      <c r="AM92" s="291"/>
      <c r="AN92" s="291"/>
    </row>
    <row r="93" spans="1:40" ht="15.75" customHeight="1">
      <c r="A93" s="305">
        <v>41518</v>
      </c>
      <c r="B93" s="305" t="s">
        <v>58</v>
      </c>
      <c r="C93" s="152">
        <v>118.71571011280346</v>
      </c>
      <c r="D93" s="151">
        <f t="shared" ca="1" si="11"/>
        <v>3.4993137546891484E-2</v>
      </c>
      <c r="E93" s="151">
        <f t="shared" si="14"/>
        <v>4.0162247547790741E-2</v>
      </c>
      <c r="F93" s="151">
        <f t="shared" si="12"/>
        <v>2.9288259987926057E-2</v>
      </c>
      <c r="G93" s="151">
        <v>6.9396557225223088E-3</v>
      </c>
      <c r="H93" s="508">
        <v>0.05</v>
      </c>
      <c r="I93" s="155">
        <v>0.05</v>
      </c>
      <c r="J93" s="304">
        <v>504.67</v>
      </c>
      <c r="K93" s="304">
        <v>509.12</v>
      </c>
      <c r="L93" s="303">
        <v>84.58</v>
      </c>
      <c r="M93" s="302">
        <f t="shared" si="10"/>
        <v>1.0513739545997547E-2</v>
      </c>
      <c r="N93" s="155">
        <f t="shared" si="13"/>
        <v>1.9650391802290557E-2</v>
      </c>
      <c r="O93" s="291"/>
      <c r="P93" s="291"/>
      <c r="Q93" s="291"/>
      <c r="R93" s="291"/>
      <c r="S93" s="291"/>
      <c r="T93" s="291"/>
      <c r="U93" s="291"/>
      <c r="V93" s="291"/>
      <c r="W93" s="291"/>
      <c r="X93" s="291"/>
      <c r="Y93" s="291"/>
      <c r="Z93" s="291"/>
      <c r="AA93" s="291"/>
      <c r="AB93" s="291"/>
      <c r="AC93" s="291"/>
      <c r="AD93" s="291"/>
      <c r="AE93" s="291"/>
      <c r="AF93" s="291"/>
      <c r="AG93" s="291"/>
      <c r="AH93" s="291"/>
      <c r="AI93" s="291"/>
      <c r="AJ93" s="291"/>
      <c r="AK93" s="291"/>
      <c r="AL93" s="291"/>
      <c r="AM93" s="291"/>
      <c r="AN93" s="291"/>
    </row>
    <row r="94" spans="1:40" s="309" customFormat="1" ht="15.75" customHeight="1">
      <c r="A94" s="310">
        <v>41609</v>
      </c>
      <c r="B94" s="310" t="s">
        <v>59</v>
      </c>
      <c r="C94" s="154">
        <v>129.71949852647978</v>
      </c>
      <c r="D94" s="153">
        <f t="shared" ca="1" si="11"/>
        <v>3.3085082470690752E-2</v>
      </c>
      <c r="E94" s="153">
        <f t="shared" si="14"/>
        <v>3.3085082470690752E-2</v>
      </c>
      <c r="F94" s="153">
        <f t="shared" si="12"/>
        <v>2.7796050479173884E-2</v>
      </c>
      <c r="G94" s="153">
        <v>4.0154638013345512E-3</v>
      </c>
      <c r="H94" s="509">
        <v>4.4999999999999998E-2</v>
      </c>
      <c r="I94" s="513">
        <v>0.05</v>
      </c>
      <c r="J94" s="300">
        <v>525.45000000000005</v>
      </c>
      <c r="K94" s="300">
        <v>519.505</v>
      </c>
      <c r="L94" s="299">
        <v>85.52</v>
      </c>
      <c r="M94" s="298">
        <f t="shared" si="10"/>
        <v>1.1113738472452006E-2</v>
      </c>
      <c r="N94" s="146">
        <f t="shared" si="13"/>
        <v>3.0113225728739978E-2</v>
      </c>
      <c r="O94" s="291"/>
      <c r="P94" s="291"/>
      <c r="Q94" s="291"/>
      <c r="R94" s="291"/>
      <c r="S94" s="291"/>
      <c r="T94" s="291"/>
      <c r="U94" s="291"/>
      <c r="V94" s="291"/>
      <c r="W94" s="291"/>
      <c r="X94" s="291"/>
      <c r="Y94" s="291"/>
      <c r="Z94" s="291"/>
      <c r="AA94" s="291"/>
      <c r="AB94" s="291"/>
      <c r="AC94" s="291"/>
      <c r="AD94" s="291"/>
      <c r="AE94" s="291"/>
      <c r="AF94" s="291"/>
      <c r="AG94" s="291"/>
      <c r="AH94" s="291"/>
      <c r="AI94" s="291"/>
      <c r="AJ94" s="291"/>
      <c r="AK94" s="291"/>
      <c r="AL94" s="291"/>
      <c r="AM94" s="291"/>
      <c r="AN94" s="291"/>
    </row>
    <row r="95" spans="1:40" ht="15.75" customHeight="1">
      <c r="A95" s="305">
        <v>41699</v>
      </c>
      <c r="B95" s="305" t="s">
        <v>60</v>
      </c>
      <c r="C95" s="152">
        <v>122.5672732547973</v>
      </c>
      <c r="D95" s="151">
        <f t="shared" ca="1" si="11"/>
        <v>2.4447132579731079E-2</v>
      </c>
      <c r="E95" s="151">
        <f t="shared" si="14"/>
        <v>2.8953598687495363E-2</v>
      </c>
      <c r="F95" s="151">
        <f t="shared" si="12"/>
        <v>2.4447132579731079E-2</v>
      </c>
      <c r="G95" s="151">
        <v>2.4370736184176067E-3</v>
      </c>
      <c r="H95" s="508">
        <v>0.04</v>
      </c>
      <c r="I95" s="151">
        <v>4.6249999999999999E-2</v>
      </c>
      <c r="J95" s="304">
        <v>549.47</v>
      </c>
      <c r="K95" s="304">
        <v>552.63499999999999</v>
      </c>
      <c r="L95" s="303">
        <v>86.81</v>
      </c>
      <c r="M95" s="302">
        <f t="shared" si="10"/>
        <v>1.5084190832553857E-2</v>
      </c>
      <c r="N95" s="151">
        <f t="shared" si="13"/>
        <v>3.8645608997367908E-2</v>
      </c>
      <c r="O95" s="291"/>
      <c r="P95" s="291"/>
      <c r="Q95" s="291"/>
      <c r="R95" s="291"/>
      <c r="S95" s="291"/>
      <c r="T95" s="291"/>
      <c r="U95" s="291"/>
      <c r="V95" s="291"/>
      <c r="W95" s="291"/>
      <c r="X95" s="291"/>
      <c r="Y95" s="291"/>
      <c r="Z95" s="291"/>
      <c r="AA95" s="291"/>
      <c r="AB95" s="291"/>
      <c r="AC95" s="291"/>
      <c r="AD95" s="291"/>
      <c r="AE95" s="291"/>
      <c r="AF95" s="291"/>
      <c r="AG95" s="291"/>
      <c r="AH95" s="291"/>
      <c r="AI95" s="291"/>
      <c r="AJ95" s="291"/>
      <c r="AK95" s="291"/>
      <c r="AL95" s="291"/>
      <c r="AM95" s="291"/>
      <c r="AN95" s="291"/>
    </row>
    <row r="96" spans="1:40" ht="15.75" customHeight="1">
      <c r="A96" s="305">
        <v>41791</v>
      </c>
      <c r="B96" s="305" t="s">
        <v>61</v>
      </c>
      <c r="C96" s="152">
        <v>125.83638180564989</v>
      </c>
      <c r="D96" s="151">
        <f t="shared" ca="1" si="11"/>
        <v>2.0649259676971177E-2</v>
      </c>
      <c r="E96" s="151">
        <f t="shared" si="14"/>
        <v>2.4564091829589296E-2</v>
      </c>
      <c r="F96" s="151">
        <f t="shared" si="12"/>
        <v>1.6977025909926224E-2</v>
      </c>
      <c r="G96" s="151">
        <v>7.2130153358402893E-3</v>
      </c>
      <c r="H96" s="508">
        <v>0.04</v>
      </c>
      <c r="I96" s="151">
        <v>4.2500000000000003E-2</v>
      </c>
      <c r="J96" s="304">
        <v>552.95000000000005</v>
      </c>
      <c r="K96" s="304">
        <v>558.90000000000009</v>
      </c>
      <c r="L96" s="303">
        <v>87.69</v>
      </c>
      <c r="M96" s="302">
        <f t="shared" si="10"/>
        <v>1.0137080981453606E-2</v>
      </c>
      <c r="N96" s="151">
        <f t="shared" si="13"/>
        <v>4.7670250896057365E-2</v>
      </c>
      <c r="O96" s="291"/>
      <c r="P96" s="291"/>
      <c r="Q96" s="291"/>
      <c r="R96" s="291"/>
      <c r="S96" s="291"/>
      <c r="T96" s="291"/>
      <c r="U96" s="291"/>
      <c r="V96" s="291"/>
      <c r="W96" s="291"/>
      <c r="X96" s="291"/>
      <c r="Y96" s="291"/>
      <c r="Z96" s="291"/>
      <c r="AA96" s="291"/>
      <c r="AB96" s="291"/>
      <c r="AC96" s="291"/>
      <c r="AD96" s="291"/>
      <c r="AE96" s="291"/>
      <c r="AF96" s="291"/>
      <c r="AG96" s="291"/>
      <c r="AH96" s="291"/>
      <c r="AI96" s="291"/>
      <c r="AJ96" s="291"/>
      <c r="AK96" s="291"/>
      <c r="AL96" s="291"/>
      <c r="AM96" s="291"/>
      <c r="AN96" s="291"/>
    </row>
    <row r="97" spans="1:40" ht="15.75" customHeight="1">
      <c r="A97" s="305">
        <v>41883</v>
      </c>
      <c r="B97" s="305" t="s">
        <v>62</v>
      </c>
      <c r="C97" s="152">
        <v>120.26678590388433</v>
      </c>
      <c r="D97" s="151">
        <f t="shared" ca="1" si="11"/>
        <v>1.8162843824211405E-2</v>
      </c>
      <c r="E97" s="151">
        <f t="shared" si="14"/>
        <v>2.0652721000896879E-2</v>
      </c>
      <c r="F97" s="151">
        <f t="shared" si="12"/>
        <v>1.3065463615616002E-2</v>
      </c>
      <c r="G97" s="151">
        <v>-3.5461456028329508E-3</v>
      </c>
      <c r="H97" s="508">
        <v>3.2500000000000001E-2</v>
      </c>
      <c r="I97" s="155">
        <v>0.04</v>
      </c>
      <c r="J97" s="304">
        <v>598.30999999999995</v>
      </c>
      <c r="K97" s="304">
        <v>585.21</v>
      </c>
      <c r="L97" s="303">
        <v>88.92</v>
      </c>
      <c r="M97" s="302">
        <f t="shared" si="10"/>
        <v>1.4026684912760823E-2</v>
      </c>
      <c r="N97" s="155">
        <f t="shared" si="13"/>
        <v>5.1312366989832103E-2</v>
      </c>
      <c r="O97" s="291"/>
      <c r="P97" s="291"/>
      <c r="Q97" s="291"/>
      <c r="R97" s="291"/>
      <c r="S97" s="291"/>
      <c r="T97" s="291"/>
      <c r="U97" s="291"/>
      <c r="V97" s="291"/>
      <c r="W97" s="291"/>
      <c r="X97" s="291"/>
      <c r="Y97" s="291"/>
      <c r="Z97" s="291"/>
      <c r="AA97" s="291"/>
      <c r="AB97" s="291"/>
      <c r="AC97" s="291"/>
      <c r="AD97" s="291"/>
      <c r="AE97" s="291"/>
      <c r="AF97" s="291"/>
      <c r="AG97" s="291"/>
      <c r="AH97" s="291"/>
      <c r="AI97" s="291"/>
      <c r="AJ97" s="291"/>
      <c r="AK97" s="291"/>
      <c r="AL97" s="291"/>
      <c r="AM97" s="291"/>
      <c r="AN97" s="291"/>
    </row>
    <row r="98" spans="1:40" s="309" customFormat="1" ht="15.75" customHeight="1">
      <c r="A98" s="310">
        <v>41974</v>
      </c>
      <c r="B98" s="310" t="s">
        <v>63</v>
      </c>
      <c r="C98" s="154">
        <v>131.95933388654296</v>
      </c>
      <c r="D98" s="153">
        <f t="shared" ca="1" si="11"/>
        <v>1.7926494714086028E-2</v>
      </c>
      <c r="E98" s="153">
        <f t="shared" si="14"/>
        <v>1.7926494714086028E-2</v>
      </c>
      <c r="F98" s="153">
        <f t="shared" si="12"/>
        <v>1.7266759319193303E-2</v>
      </c>
      <c r="G98" s="153">
        <v>1.1617880279905846E-2</v>
      </c>
      <c r="H98" s="509">
        <v>0.03</v>
      </c>
      <c r="I98" s="513">
        <v>3.5000000000000003E-2</v>
      </c>
      <c r="J98" s="300">
        <v>606</v>
      </c>
      <c r="K98" s="300">
        <v>592.03</v>
      </c>
      <c r="L98" s="299">
        <v>89.5</v>
      </c>
      <c r="M98" s="298">
        <f t="shared" si="10"/>
        <v>6.5227170490327335E-3</v>
      </c>
      <c r="N98" s="146">
        <f t="shared" si="13"/>
        <v>4.6538821328344193E-2</v>
      </c>
      <c r="O98" s="291"/>
      <c r="P98" s="291"/>
      <c r="Q98" s="291"/>
      <c r="R98" s="291"/>
      <c r="S98" s="291"/>
      <c r="T98" s="291"/>
      <c r="U98" s="291"/>
      <c r="V98" s="291"/>
      <c r="W98" s="291"/>
      <c r="X98" s="291"/>
      <c r="Y98" s="291"/>
      <c r="Z98" s="291"/>
      <c r="AA98" s="291"/>
      <c r="AB98" s="291"/>
      <c r="AC98" s="291"/>
      <c r="AD98" s="291"/>
      <c r="AE98" s="291"/>
      <c r="AF98" s="291"/>
      <c r="AG98" s="291"/>
      <c r="AH98" s="291"/>
      <c r="AI98" s="291"/>
      <c r="AJ98" s="291"/>
      <c r="AK98" s="291"/>
      <c r="AL98" s="291"/>
      <c r="AM98" s="291"/>
      <c r="AN98" s="291"/>
    </row>
    <row r="99" spans="1:40" ht="15.75" customHeight="1">
      <c r="A99" s="305">
        <v>42064</v>
      </c>
      <c r="B99" s="305" t="s">
        <v>64</v>
      </c>
      <c r="C99" s="152">
        <v>125.61678968333034</v>
      </c>
      <c r="D99" s="151">
        <f t="shared" ca="1" si="11"/>
        <v>2.4880348134967534E-2</v>
      </c>
      <c r="E99" s="151">
        <f t="shared" si="14"/>
        <v>1.8072370544256033E-2</v>
      </c>
      <c r="F99" s="151">
        <f t="shared" si="12"/>
        <v>2.4880348134967534E-2</v>
      </c>
      <c r="G99" s="151">
        <v>5.4614494906026767E-3</v>
      </c>
      <c r="H99" s="508">
        <v>0.03</v>
      </c>
      <c r="I99" s="151">
        <v>0.03</v>
      </c>
      <c r="J99" s="304">
        <v>625.29</v>
      </c>
      <c r="K99" s="304">
        <v>630.02499999999998</v>
      </c>
      <c r="L99" s="303">
        <v>90.44</v>
      </c>
      <c r="M99" s="302">
        <f t="shared" si="10"/>
        <v>1.0502793296089274E-2</v>
      </c>
      <c r="N99" s="151">
        <f t="shared" si="13"/>
        <v>4.1815459048496706E-2</v>
      </c>
      <c r="O99" s="291"/>
      <c r="P99" s="291"/>
      <c r="Q99" s="291"/>
      <c r="R99" s="291"/>
      <c r="S99" s="291"/>
      <c r="T99" s="291"/>
      <c r="U99" s="291"/>
      <c r="V99" s="291"/>
      <c r="W99" s="291"/>
      <c r="X99" s="291"/>
      <c r="Y99" s="291"/>
      <c r="Z99" s="291"/>
      <c r="AA99" s="291"/>
      <c r="AB99" s="291"/>
      <c r="AC99" s="291"/>
      <c r="AD99" s="291"/>
      <c r="AE99" s="291"/>
      <c r="AF99" s="291"/>
      <c r="AG99" s="291"/>
      <c r="AH99" s="291"/>
      <c r="AI99" s="291"/>
      <c r="AJ99" s="291"/>
      <c r="AK99" s="291"/>
      <c r="AL99" s="291"/>
      <c r="AM99" s="291"/>
      <c r="AN99" s="291"/>
    </row>
    <row r="100" spans="1:40" ht="15.75" customHeight="1">
      <c r="A100" s="305">
        <v>42156</v>
      </c>
      <c r="B100" s="305" t="s">
        <v>65</v>
      </c>
      <c r="C100" s="152">
        <v>128.41294932206878</v>
      </c>
      <c r="D100" s="151">
        <f t="shared" ca="1" si="11"/>
        <v>2.2648957977622564E-2</v>
      </c>
      <c r="E100" s="151">
        <f t="shared" si="14"/>
        <v>1.8953821418018491E-2</v>
      </c>
      <c r="F100" s="151">
        <f t="shared" si="12"/>
        <v>2.0475537197170102E-2</v>
      </c>
      <c r="G100" s="151">
        <v>9.0448267449219077E-3</v>
      </c>
      <c r="H100" s="508">
        <v>0.03</v>
      </c>
      <c r="I100" s="151">
        <v>0.03</v>
      </c>
      <c r="J100" s="304">
        <v>639.12</v>
      </c>
      <c r="K100" s="304">
        <v>625.51</v>
      </c>
      <c r="L100" s="303">
        <v>91.57</v>
      </c>
      <c r="M100" s="302">
        <f t="shared" ref="M100:M131" si="15">L100/L99-1</f>
        <v>1.2494471472799695E-2</v>
      </c>
      <c r="N100" s="151">
        <f t="shared" si="13"/>
        <v>4.4246778423993494E-2</v>
      </c>
      <c r="O100" s="291"/>
      <c r="P100" s="291"/>
      <c r="Q100" s="291"/>
      <c r="R100" s="291"/>
      <c r="S100" s="291"/>
      <c r="T100" s="291"/>
      <c r="U100" s="291"/>
      <c r="V100" s="291"/>
      <c r="W100" s="291"/>
      <c r="X100" s="291"/>
      <c r="Y100" s="291"/>
      <c r="Z100" s="291"/>
      <c r="AA100" s="291"/>
      <c r="AB100" s="291"/>
      <c r="AC100" s="291"/>
      <c r="AD100" s="291"/>
      <c r="AE100" s="291"/>
      <c r="AF100" s="291"/>
      <c r="AG100" s="291"/>
      <c r="AH100" s="291"/>
      <c r="AI100" s="291"/>
      <c r="AJ100" s="291"/>
      <c r="AK100" s="291"/>
      <c r="AL100" s="291"/>
      <c r="AM100" s="291"/>
      <c r="AN100" s="291"/>
    </row>
    <row r="101" spans="1:40" ht="15.75" customHeight="1">
      <c r="A101" s="305">
        <v>42248</v>
      </c>
      <c r="B101" s="305" t="s">
        <v>66</v>
      </c>
      <c r="C101" s="152">
        <v>122.99629276741342</v>
      </c>
      <c r="D101" s="151">
        <f t="shared" ca="1" si="11"/>
        <v>2.2664119170024311E-2</v>
      </c>
      <c r="E101" s="151">
        <f t="shared" si="14"/>
        <v>2.1259309887694089E-2</v>
      </c>
      <c r="F101" s="151">
        <f t="shared" si="12"/>
        <v>2.2695433681170218E-2</v>
      </c>
      <c r="G101" s="151">
        <v>-3.8338069003353015E-3</v>
      </c>
      <c r="H101" s="508">
        <v>0.03</v>
      </c>
      <c r="I101" s="155">
        <v>0.03</v>
      </c>
      <c r="J101" s="304">
        <v>696.38</v>
      </c>
      <c r="K101" s="304">
        <v>684.13</v>
      </c>
      <c r="L101" s="303">
        <v>93.05</v>
      </c>
      <c r="M101" s="302">
        <f t="shared" si="15"/>
        <v>1.6162498634924249E-2</v>
      </c>
      <c r="N101" s="155">
        <f t="shared" si="13"/>
        <v>4.6446243814664889E-2</v>
      </c>
      <c r="O101" s="291"/>
      <c r="P101" s="291"/>
      <c r="Q101" s="291"/>
      <c r="R101" s="291"/>
      <c r="S101" s="291"/>
      <c r="T101" s="291"/>
      <c r="U101" s="291"/>
      <c r="V101" s="291"/>
      <c r="W101" s="291"/>
      <c r="X101" s="291"/>
      <c r="Y101" s="291"/>
      <c r="Z101" s="291"/>
      <c r="AA101" s="291"/>
      <c r="AB101" s="291"/>
      <c r="AC101" s="291"/>
      <c r="AD101" s="291"/>
      <c r="AE101" s="291"/>
      <c r="AF101" s="291"/>
      <c r="AG101" s="291"/>
      <c r="AH101" s="291"/>
      <c r="AI101" s="291"/>
      <c r="AJ101" s="291"/>
      <c r="AK101" s="291"/>
      <c r="AL101" s="291"/>
      <c r="AM101" s="291"/>
      <c r="AN101" s="291"/>
    </row>
    <row r="102" spans="1:40" s="309" customFormat="1" ht="15.75" customHeight="1">
      <c r="A102" s="310">
        <v>42339</v>
      </c>
      <c r="B102" s="310" t="s">
        <v>67</v>
      </c>
      <c r="C102" s="154">
        <v>134.37700796978933</v>
      </c>
      <c r="D102" s="153">
        <f t="shared" ca="1" si="11"/>
        <v>2.1519424998116765E-2</v>
      </c>
      <c r="E102" s="153">
        <f t="shared" si="14"/>
        <v>2.1519424998116765E-2</v>
      </c>
      <c r="F102" s="153">
        <f t="shared" si="12"/>
        <v>1.8321357133592731E-2</v>
      </c>
      <c r="G102" s="153">
        <v>8.7851816641930647E-3</v>
      </c>
      <c r="H102" s="509">
        <v>3.5000000000000003E-2</v>
      </c>
      <c r="I102" s="513">
        <v>0.03</v>
      </c>
      <c r="J102" s="300">
        <v>709</v>
      </c>
      <c r="K102" s="300">
        <v>700.20499999999993</v>
      </c>
      <c r="L102" s="299">
        <v>93.41</v>
      </c>
      <c r="M102" s="298">
        <f t="shared" si="15"/>
        <v>3.8688876947876594E-3</v>
      </c>
      <c r="N102" s="146">
        <f t="shared" si="13"/>
        <v>4.3687150837988797E-2</v>
      </c>
      <c r="O102" s="291"/>
      <c r="P102" s="291"/>
      <c r="Q102" s="291"/>
      <c r="R102" s="291"/>
      <c r="S102" s="291"/>
      <c r="T102" s="291"/>
      <c r="U102" s="291"/>
      <c r="V102" s="291"/>
      <c r="W102" s="291"/>
      <c r="X102" s="291"/>
      <c r="Y102" s="291"/>
      <c r="Z102" s="291"/>
      <c r="AA102" s="291"/>
      <c r="AB102" s="291"/>
      <c r="AC102" s="291"/>
      <c r="AD102" s="291"/>
      <c r="AE102" s="291"/>
      <c r="AF102" s="291"/>
      <c r="AG102" s="291"/>
      <c r="AH102" s="291"/>
      <c r="AI102" s="291"/>
      <c r="AJ102" s="291"/>
      <c r="AK102" s="291"/>
      <c r="AL102" s="291"/>
      <c r="AM102" s="291"/>
      <c r="AN102" s="291"/>
    </row>
    <row r="103" spans="1:40" ht="15.75" customHeight="1">
      <c r="A103" s="305">
        <v>42430</v>
      </c>
      <c r="B103" s="305" t="s">
        <v>68</v>
      </c>
      <c r="C103" s="152">
        <v>129.32756012451802</v>
      </c>
      <c r="D103" s="151">
        <f t="shared" ref="D103:D134" ca="1" si="16">AVERAGE(OFFSET($C$1,MATCH(EDATE(A103,0),$A$1:$A$304,0)-1,,IF(MONTH($A103)=3,-1,IF(MONTH($A103)=6,-2,IF(MONTH($A103)=9,-3,-4)))))/AVERAGE(OFFSET($C$1,MATCH(EDATE(A103,-12),$A$1:$A$304,0)-1,,IF(MONTH($A103)=3,-1,IF(MONTH($A103)=6,-2,IF(MONTH($A103)=9,-3,-4)))))-1</f>
        <v>2.9540401808884287E-2</v>
      </c>
      <c r="E103" s="151">
        <f t="shared" si="14"/>
        <v>2.2701983389741942E-2</v>
      </c>
      <c r="F103" s="151">
        <f t="shared" ref="F103:F134" si="17">C103/C99-1</f>
        <v>2.9540401808884287E-2</v>
      </c>
      <c r="G103" s="151">
        <v>8.2537127143023081E-3</v>
      </c>
      <c r="H103" s="508">
        <v>3.5000000000000003E-2</v>
      </c>
      <c r="I103" s="155">
        <v>3.3750000000000002E-2</v>
      </c>
      <c r="J103" s="304">
        <v>667.7</v>
      </c>
      <c r="K103" s="304">
        <v>689.65000000000009</v>
      </c>
      <c r="L103" s="303">
        <v>94.47</v>
      </c>
      <c r="M103" s="302">
        <f t="shared" si="15"/>
        <v>1.1347821432394767E-2</v>
      </c>
      <c r="N103" s="151">
        <f t="shared" ref="N103:N134" si="18">L103/L99-1</f>
        <v>4.4559929234851747E-2</v>
      </c>
      <c r="O103" s="291"/>
      <c r="P103" s="291"/>
      <c r="Q103" s="291"/>
      <c r="R103" s="291"/>
      <c r="S103" s="291"/>
      <c r="T103" s="291"/>
      <c r="U103" s="291"/>
      <c r="V103" s="291"/>
      <c r="W103" s="291"/>
      <c r="X103" s="291"/>
      <c r="Y103" s="291"/>
      <c r="Z103" s="291"/>
      <c r="AA103" s="291"/>
      <c r="AB103" s="291"/>
      <c r="AC103" s="291"/>
      <c r="AD103" s="291"/>
      <c r="AE103" s="291"/>
      <c r="AF103" s="291"/>
      <c r="AG103" s="291"/>
      <c r="AH103" s="291"/>
      <c r="AI103" s="291"/>
      <c r="AJ103" s="291"/>
      <c r="AK103" s="291"/>
      <c r="AL103" s="291"/>
      <c r="AM103" s="291"/>
      <c r="AN103" s="291"/>
    </row>
    <row r="104" spans="1:40" ht="15.75" customHeight="1">
      <c r="A104" s="305">
        <v>42522</v>
      </c>
      <c r="B104" s="305" t="s">
        <v>69</v>
      </c>
      <c r="C104" s="152">
        <v>130.03440588847818</v>
      </c>
      <c r="D104" s="151">
        <f t="shared" ca="1" si="16"/>
        <v>2.0990562083298858E-2</v>
      </c>
      <c r="E104" s="151">
        <f t="shared" si="14"/>
        <v>2.0699825537424221E-2</v>
      </c>
      <c r="F104" s="151">
        <f t="shared" si="17"/>
        <v>1.2626892964997305E-2</v>
      </c>
      <c r="G104" s="151">
        <v>-3.2554358166574371E-3</v>
      </c>
      <c r="H104" s="508">
        <v>3.5000000000000003E-2</v>
      </c>
      <c r="I104" s="151">
        <v>3.5000000000000003E-2</v>
      </c>
      <c r="J104" s="304">
        <v>663.24</v>
      </c>
      <c r="K104" s="304">
        <v>661.84500000000003</v>
      </c>
      <c r="L104" s="303">
        <v>95.42</v>
      </c>
      <c r="M104" s="302">
        <f t="shared" si="15"/>
        <v>1.0056102466391437E-2</v>
      </c>
      <c r="N104" s="151">
        <f t="shared" si="18"/>
        <v>4.2044337665174236E-2</v>
      </c>
      <c r="O104" s="291"/>
      <c r="P104" s="291"/>
      <c r="Q104" s="291"/>
      <c r="R104" s="291"/>
      <c r="S104" s="291"/>
      <c r="T104" s="291"/>
      <c r="U104" s="291"/>
      <c r="V104" s="291"/>
      <c r="W104" s="291"/>
      <c r="X104" s="291"/>
      <c r="Y104" s="291"/>
      <c r="Z104" s="291"/>
      <c r="AA104" s="291"/>
      <c r="AB104" s="291"/>
      <c r="AC104" s="291"/>
      <c r="AD104" s="291"/>
      <c r="AE104" s="291"/>
      <c r="AF104" s="291"/>
      <c r="AG104" s="291"/>
      <c r="AH104" s="291"/>
      <c r="AI104" s="291"/>
      <c r="AJ104" s="291"/>
      <c r="AK104" s="291"/>
      <c r="AL104" s="291"/>
      <c r="AM104" s="291"/>
      <c r="AN104" s="291"/>
    </row>
    <row r="105" spans="1:40" ht="15.75" customHeight="1">
      <c r="A105" s="305">
        <v>42614</v>
      </c>
      <c r="B105" s="305" t="s">
        <v>70</v>
      </c>
      <c r="C105" s="152">
        <v>125.4491052655123</v>
      </c>
      <c r="D105" s="151">
        <f t="shared" ca="1" si="16"/>
        <v>2.0648546385749311E-2</v>
      </c>
      <c r="E105" s="151">
        <f t="shared" si="14"/>
        <v>2.0045200269609875E-2</v>
      </c>
      <c r="F105" s="151">
        <f t="shared" si="17"/>
        <v>1.9942166084120583E-2</v>
      </c>
      <c r="G105" s="151">
        <v>6.3497769278153537E-3</v>
      </c>
      <c r="H105" s="508">
        <v>3.5000000000000003E-2</v>
      </c>
      <c r="I105" s="155">
        <v>3.5000000000000003E-2</v>
      </c>
      <c r="J105" s="311">
        <v>657.75</v>
      </c>
      <c r="K105" s="311">
        <v>656.72500000000002</v>
      </c>
      <c r="L105" s="303">
        <v>95.93</v>
      </c>
      <c r="M105" s="302">
        <f t="shared" si="15"/>
        <v>5.3447914483337744E-3</v>
      </c>
      <c r="N105" s="155">
        <f t="shared" si="18"/>
        <v>3.0951101558302163E-2</v>
      </c>
      <c r="O105" s="291"/>
      <c r="P105" s="291"/>
      <c r="Q105" s="291"/>
      <c r="R105" s="291"/>
      <c r="S105" s="291"/>
      <c r="T105" s="291"/>
      <c r="U105" s="291"/>
      <c r="V105" s="291"/>
      <c r="W105" s="291"/>
      <c r="X105" s="291"/>
      <c r="Y105" s="291"/>
      <c r="Z105" s="291"/>
      <c r="AA105" s="291"/>
      <c r="AB105" s="291"/>
      <c r="AC105" s="291"/>
      <c r="AD105" s="291"/>
      <c r="AE105" s="291"/>
      <c r="AF105" s="291"/>
      <c r="AG105" s="291"/>
      <c r="AH105" s="291"/>
      <c r="AI105" s="291"/>
      <c r="AJ105" s="291"/>
      <c r="AK105" s="291"/>
      <c r="AL105" s="291"/>
      <c r="AM105" s="291"/>
      <c r="AN105" s="291"/>
    </row>
    <row r="106" spans="1:40" s="309" customFormat="1" ht="15.75" customHeight="1">
      <c r="A106" s="310">
        <v>42705</v>
      </c>
      <c r="B106" s="310" t="s">
        <v>71</v>
      </c>
      <c r="C106" s="154">
        <v>135.55706191458009</v>
      </c>
      <c r="D106" s="153">
        <f t="shared" ca="1" si="16"/>
        <v>1.753038749045932E-2</v>
      </c>
      <c r="E106" s="153">
        <f t="shared" ref="E106:E137" si="19">AVERAGE(C103:C106)/AVERAGE(C99:C102)-1</f>
        <v>1.753038749045932E-2</v>
      </c>
      <c r="F106" s="153">
        <f t="shared" si="17"/>
        <v>8.7816655737420479E-3</v>
      </c>
      <c r="G106" s="153">
        <v>4.4540971566631171E-4</v>
      </c>
      <c r="H106" s="509">
        <v>3.5000000000000003E-2</v>
      </c>
      <c r="I106" s="513">
        <v>3.5000000000000003E-2</v>
      </c>
      <c r="J106" s="300">
        <v>670</v>
      </c>
      <c r="K106" s="300">
        <v>661.61</v>
      </c>
      <c r="L106" s="299">
        <v>95.94</v>
      </c>
      <c r="M106" s="298">
        <f t="shared" si="15"/>
        <v>1.0424267695174905E-4</v>
      </c>
      <c r="N106" s="146">
        <f t="shared" si="18"/>
        <v>2.708489455090457E-2</v>
      </c>
      <c r="O106" s="291"/>
      <c r="P106" s="291"/>
      <c r="Q106" s="291"/>
      <c r="R106" s="291"/>
      <c r="S106" s="291"/>
      <c r="T106" s="291"/>
      <c r="U106" s="291"/>
      <c r="V106" s="291"/>
      <c r="W106" s="291"/>
      <c r="X106" s="291"/>
      <c r="Y106" s="291"/>
      <c r="Z106" s="291"/>
      <c r="AA106" s="291"/>
      <c r="AB106" s="291"/>
      <c r="AC106" s="291"/>
      <c r="AD106" s="291"/>
      <c r="AE106" s="291"/>
      <c r="AF106" s="291"/>
      <c r="AG106" s="291"/>
      <c r="AH106" s="291"/>
      <c r="AI106" s="291"/>
      <c r="AJ106" s="291"/>
      <c r="AK106" s="291"/>
      <c r="AL106" s="291"/>
      <c r="AM106" s="291"/>
      <c r="AN106" s="291"/>
    </row>
    <row r="107" spans="1:40" ht="15.75" customHeight="1">
      <c r="A107" s="305">
        <v>42795</v>
      </c>
      <c r="B107" s="305" t="s">
        <v>72</v>
      </c>
      <c r="C107" s="152">
        <v>128.84793500885681</v>
      </c>
      <c r="D107" s="151">
        <f t="shared" ca="1" si="16"/>
        <v>-3.7086071615316518E-3</v>
      </c>
      <c r="E107" s="151">
        <f t="shared" si="19"/>
        <v>9.2692096372530841E-3</v>
      </c>
      <c r="F107" s="151">
        <f t="shared" si="17"/>
        <v>-3.7086071615316518E-3</v>
      </c>
      <c r="G107" s="151">
        <v>-8.196396470012357E-3</v>
      </c>
      <c r="H107" s="508">
        <v>0.03</v>
      </c>
      <c r="I107" s="155">
        <v>3.5000000000000003E-2</v>
      </c>
      <c r="J107" s="304">
        <v>660.17</v>
      </c>
      <c r="K107" s="304">
        <v>653.7349999999999</v>
      </c>
      <c r="L107" s="303">
        <v>97.06</v>
      </c>
      <c r="M107" s="302">
        <f t="shared" si="15"/>
        <v>1.167396289347522E-2</v>
      </c>
      <c r="N107" s="151">
        <f t="shared" si="18"/>
        <v>2.7416110934688209E-2</v>
      </c>
      <c r="O107" s="291"/>
      <c r="P107" s="291"/>
      <c r="Q107" s="291"/>
      <c r="R107" s="291"/>
      <c r="S107" s="291"/>
      <c r="T107" s="291"/>
      <c r="U107" s="291"/>
      <c r="V107" s="291"/>
      <c r="W107" s="291"/>
      <c r="X107" s="291"/>
      <c r="Y107" s="291"/>
      <c r="Z107" s="291"/>
      <c r="AA107" s="291"/>
      <c r="AB107" s="291"/>
      <c r="AC107" s="291"/>
      <c r="AD107" s="291"/>
      <c r="AE107" s="291"/>
      <c r="AF107" s="291"/>
      <c r="AG107" s="291"/>
      <c r="AH107" s="291"/>
      <c r="AI107" s="291"/>
      <c r="AJ107" s="291"/>
      <c r="AK107" s="291"/>
      <c r="AL107" s="291"/>
      <c r="AM107" s="291"/>
      <c r="AN107" s="291"/>
    </row>
    <row r="108" spans="1:40" ht="15.75" customHeight="1">
      <c r="A108" s="305">
        <v>42887</v>
      </c>
      <c r="B108" s="305" t="s">
        <v>73</v>
      </c>
      <c r="C108" s="152">
        <v>130.91431207156688</v>
      </c>
      <c r="D108" s="151">
        <f t="shared" ca="1" si="16"/>
        <v>1.5433298628197978E-3</v>
      </c>
      <c r="E108" s="151">
        <f t="shared" si="19"/>
        <v>7.8050556442219587E-3</v>
      </c>
      <c r="F108" s="151">
        <f t="shared" si="17"/>
        <v>6.7667182164337092E-3</v>
      </c>
      <c r="G108" s="151">
        <v>1.3507384341014284E-2</v>
      </c>
      <c r="H108" s="508">
        <v>2.5000000000000001E-2</v>
      </c>
      <c r="I108" s="155">
        <v>3.125E-2</v>
      </c>
      <c r="J108" s="304">
        <v>663.9</v>
      </c>
      <c r="K108" s="304">
        <v>665.625</v>
      </c>
      <c r="L108" s="303">
        <v>97.04</v>
      </c>
      <c r="M108" s="302">
        <f t="shared" si="15"/>
        <v>-2.0605810838647542E-4</v>
      </c>
      <c r="N108" s="151">
        <f t="shared" si="18"/>
        <v>1.6977572835883414E-2</v>
      </c>
      <c r="O108" s="291"/>
      <c r="P108" s="291"/>
      <c r="Q108" s="291"/>
      <c r="R108" s="291"/>
      <c r="S108" s="291"/>
      <c r="T108" s="291"/>
      <c r="U108" s="291"/>
      <c r="V108" s="291"/>
      <c r="W108" s="291"/>
      <c r="X108" s="291"/>
      <c r="Y108" s="291"/>
      <c r="Z108" s="291"/>
      <c r="AA108" s="291"/>
      <c r="AB108" s="291"/>
      <c r="AC108" s="291"/>
      <c r="AD108" s="291"/>
      <c r="AE108" s="291"/>
      <c r="AF108" s="291"/>
      <c r="AG108" s="291"/>
      <c r="AH108" s="291"/>
      <c r="AI108" s="291"/>
      <c r="AJ108" s="291"/>
      <c r="AK108" s="291"/>
      <c r="AL108" s="291"/>
      <c r="AM108" s="291"/>
      <c r="AN108" s="291"/>
    </row>
    <row r="109" spans="1:40" ht="15.75" customHeight="1">
      <c r="A109" s="305">
        <v>42979</v>
      </c>
      <c r="B109" s="305" t="s">
        <v>74</v>
      </c>
      <c r="C109" s="152">
        <v>127.77691398308085</v>
      </c>
      <c r="D109" s="151">
        <f t="shared" ca="1" si="16"/>
        <v>7.0894264448579936E-3</v>
      </c>
      <c r="E109" s="151">
        <f t="shared" si="19"/>
        <v>7.5274142184564852E-3</v>
      </c>
      <c r="F109" s="151">
        <f t="shared" si="17"/>
        <v>1.8555801674645211E-2</v>
      </c>
      <c r="G109" s="151">
        <v>1.8837605181005745E-2</v>
      </c>
      <c r="H109" s="508">
        <v>2.5000000000000001E-2</v>
      </c>
      <c r="I109" s="155">
        <v>2.6249999999999999E-2</v>
      </c>
      <c r="J109" s="304">
        <v>639.11</v>
      </c>
      <c r="K109" s="304">
        <v>642.05500000000006</v>
      </c>
      <c r="L109" s="303">
        <v>97.32</v>
      </c>
      <c r="M109" s="302">
        <f t="shared" si="15"/>
        <v>2.8854080791425041E-3</v>
      </c>
      <c r="N109" s="151">
        <f t="shared" si="18"/>
        <v>1.4489732096319985E-2</v>
      </c>
      <c r="O109" s="291"/>
      <c r="P109" s="291"/>
      <c r="Q109" s="291"/>
      <c r="R109" s="291"/>
      <c r="S109" s="291"/>
      <c r="T109" s="291"/>
      <c r="U109" s="291"/>
      <c r="V109" s="291"/>
      <c r="W109" s="291"/>
      <c r="X109" s="291"/>
      <c r="Y109" s="291"/>
      <c r="Z109" s="291"/>
      <c r="AA109" s="291"/>
      <c r="AB109" s="291"/>
      <c r="AC109" s="291"/>
      <c r="AD109" s="291"/>
      <c r="AE109" s="291"/>
      <c r="AF109" s="291"/>
      <c r="AG109" s="291"/>
      <c r="AH109" s="291"/>
      <c r="AI109" s="291"/>
      <c r="AJ109" s="291"/>
      <c r="AK109" s="291"/>
      <c r="AL109" s="291"/>
      <c r="AM109" s="291"/>
      <c r="AN109" s="291"/>
    </row>
    <row r="110" spans="1:40" s="309" customFormat="1" ht="15.75" customHeight="1">
      <c r="A110" s="310">
        <v>43070</v>
      </c>
      <c r="B110" s="310" t="s">
        <v>75</v>
      </c>
      <c r="C110" s="154">
        <v>139.89398619899859</v>
      </c>
      <c r="D110" s="153">
        <f t="shared" ca="1" si="16"/>
        <v>1.357695373477652E-2</v>
      </c>
      <c r="E110" s="153">
        <f t="shared" si="19"/>
        <v>1.357695373477652E-2</v>
      </c>
      <c r="F110" s="153">
        <f t="shared" si="17"/>
        <v>3.19933482119239E-2</v>
      </c>
      <c r="G110" s="153">
        <v>9.4144574753993737E-3</v>
      </c>
      <c r="H110" s="509">
        <v>2.5000000000000001E-2</v>
      </c>
      <c r="I110" s="513">
        <v>2.5000000000000001E-2</v>
      </c>
      <c r="J110" s="300">
        <v>615.42999999999995</v>
      </c>
      <c r="K110" s="300">
        <v>625.38499999999999</v>
      </c>
      <c r="L110" s="299">
        <v>98.12</v>
      </c>
      <c r="M110" s="298">
        <f t="shared" si="15"/>
        <v>8.2203041512536323E-3</v>
      </c>
      <c r="N110" s="146">
        <f t="shared" si="18"/>
        <v>2.2722534917656967E-2</v>
      </c>
      <c r="O110" s="291"/>
      <c r="P110" s="291"/>
      <c r="Q110" s="291"/>
      <c r="R110" s="291"/>
      <c r="S110" s="291"/>
      <c r="T110" s="291"/>
      <c r="U110" s="291"/>
      <c r="V110" s="291"/>
      <c r="W110" s="291"/>
      <c r="X110" s="291"/>
      <c r="Y110" s="291"/>
      <c r="Z110" s="291"/>
      <c r="AA110" s="291"/>
      <c r="AB110" s="291"/>
      <c r="AC110" s="291"/>
      <c r="AD110" s="291"/>
      <c r="AE110" s="291"/>
      <c r="AF110" s="291"/>
      <c r="AG110" s="291"/>
      <c r="AH110" s="291"/>
      <c r="AI110" s="291"/>
      <c r="AJ110" s="291"/>
      <c r="AK110" s="291"/>
      <c r="AL110" s="291"/>
      <c r="AM110" s="291"/>
      <c r="AN110" s="291"/>
    </row>
    <row r="111" spans="1:40" ht="15.75" customHeight="1">
      <c r="A111" s="305">
        <v>43160</v>
      </c>
      <c r="B111" s="305" t="s">
        <v>76</v>
      </c>
      <c r="C111" s="152">
        <v>134.67816037525299</v>
      </c>
      <c r="D111" s="151">
        <f t="shared" ca="1" si="16"/>
        <v>4.5248884788067656E-2</v>
      </c>
      <c r="E111" s="151">
        <f t="shared" si="19"/>
        <v>2.5726409304435149E-2</v>
      </c>
      <c r="F111" s="151">
        <f t="shared" si="17"/>
        <v>4.5248884788067656E-2</v>
      </c>
      <c r="G111" s="151">
        <v>8.6645306890718032E-3</v>
      </c>
      <c r="H111" s="508">
        <v>2.5000000000000001E-2</v>
      </c>
      <c r="I111" s="155">
        <v>2.5000000000000001E-2</v>
      </c>
      <c r="J111" s="304">
        <v>603.9</v>
      </c>
      <c r="K111" s="304">
        <v>602.65499999999997</v>
      </c>
      <c r="L111" s="303">
        <v>98.82</v>
      </c>
      <c r="M111" s="302">
        <f t="shared" si="15"/>
        <v>7.1341214838971378E-3</v>
      </c>
      <c r="N111" s="151">
        <f t="shared" si="18"/>
        <v>1.8133113538017609E-2</v>
      </c>
      <c r="O111" s="291"/>
      <c r="P111" s="291"/>
      <c r="Q111" s="291"/>
      <c r="R111" s="291"/>
      <c r="S111" s="291"/>
      <c r="T111" s="291"/>
      <c r="U111" s="291"/>
      <c r="V111" s="291"/>
      <c r="W111" s="291"/>
      <c r="X111" s="291"/>
      <c r="Y111" s="291"/>
      <c r="Z111" s="291"/>
      <c r="AA111" s="291"/>
      <c r="AB111" s="291"/>
      <c r="AC111" s="291"/>
      <c r="AD111" s="291"/>
      <c r="AE111" s="291"/>
      <c r="AF111" s="291"/>
      <c r="AG111" s="291"/>
      <c r="AH111" s="291"/>
      <c r="AI111" s="291"/>
      <c r="AJ111" s="291"/>
      <c r="AK111" s="291"/>
      <c r="AL111" s="291"/>
      <c r="AM111" s="291"/>
      <c r="AN111" s="291"/>
    </row>
    <row r="112" spans="1:40" ht="15.75" customHeight="1">
      <c r="A112" s="305">
        <v>43252</v>
      </c>
      <c r="B112" s="305" t="s">
        <v>77</v>
      </c>
      <c r="C112" s="152">
        <v>138.11130093867348</v>
      </c>
      <c r="D112" s="151">
        <f t="shared" ca="1" si="16"/>
        <v>5.015052949349319E-2</v>
      </c>
      <c r="E112" s="151">
        <f t="shared" si="19"/>
        <v>3.7813251910548518E-2</v>
      </c>
      <c r="F112" s="151">
        <f t="shared" si="17"/>
        <v>5.497480568184332E-2</v>
      </c>
      <c r="G112" s="151">
        <v>1.3361593391213011E-2</v>
      </c>
      <c r="H112" s="508">
        <v>2.5000000000000001E-2</v>
      </c>
      <c r="I112" s="155">
        <v>2.5000000000000001E-2</v>
      </c>
      <c r="J112" s="304">
        <v>653.9</v>
      </c>
      <c r="K112" s="304">
        <v>633.78</v>
      </c>
      <c r="L112" s="303">
        <v>99.52</v>
      </c>
      <c r="M112" s="302">
        <f t="shared" si="15"/>
        <v>7.0835863185589876E-3</v>
      </c>
      <c r="N112" s="151">
        <f t="shared" si="18"/>
        <v>2.5556471558120242E-2</v>
      </c>
      <c r="O112" s="291"/>
      <c r="P112" s="291"/>
      <c r="Q112" s="291"/>
      <c r="R112" s="291"/>
      <c r="S112" s="291"/>
      <c r="T112" s="291"/>
      <c r="U112" s="291"/>
      <c r="V112" s="291"/>
      <c r="W112" s="291"/>
      <c r="X112" s="291"/>
      <c r="Y112" s="291"/>
      <c r="Z112" s="291"/>
      <c r="AA112" s="291"/>
      <c r="AB112" s="291"/>
      <c r="AC112" s="291"/>
      <c r="AD112" s="291"/>
      <c r="AE112" s="291"/>
      <c r="AF112" s="291"/>
      <c r="AG112" s="291"/>
      <c r="AH112" s="291"/>
      <c r="AI112" s="291"/>
      <c r="AJ112" s="291"/>
      <c r="AK112" s="291"/>
      <c r="AL112" s="291"/>
      <c r="AM112" s="291"/>
      <c r="AN112" s="291"/>
    </row>
    <row r="113" spans="1:40" ht="15.75" customHeight="1">
      <c r="A113" s="305">
        <v>43344</v>
      </c>
      <c r="B113" s="305" t="s">
        <v>78</v>
      </c>
      <c r="C113" s="152">
        <v>130.84977701413308</v>
      </c>
      <c r="D113" s="151">
        <f t="shared" ca="1" si="16"/>
        <v>4.1544387979714159E-2</v>
      </c>
      <c r="E113" s="151">
        <f t="shared" si="19"/>
        <v>3.9069296720633639E-2</v>
      </c>
      <c r="F113" s="151">
        <f t="shared" si="17"/>
        <v>2.4048655858593726E-2</v>
      </c>
      <c r="G113" s="151">
        <v>-4.8566927405440108E-3</v>
      </c>
      <c r="H113" s="508">
        <v>2.5000000000000001E-2</v>
      </c>
      <c r="I113" s="155">
        <v>2.5000000000000001E-2</v>
      </c>
      <c r="J113" s="304">
        <v>656.83</v>
      </c>
      <c r="K113" s="304">
        <v>646.75</v>
      </c>
      <c r="L113" s="303">
        <v>100.38</v>
      </c>
      <c r="M113" s="302">
        <f t="shared" si="15"/>
        <v>8.6414790996784951E-3</v>
      </c>
      <c r="N113" s="151">
        <f t="shared" si="18"/>
        <v>3.1442663378544955E-2</v>
      </c>
      <c r="O113" s="291"/>
      <c r="P113" s="291"/>
      <c r="Q113" s="291"/>
      <c r="R113" s="291"/>
      <c r="S113" s="291"/>
      <c r="T113" s="291"/>
      <c r="U113" s="291"/>
      <c r="V113" s="291"/>
      <c r="W113" s="291"/>
      <c r="X113" s="291"/>
      <c r="Y113" s="291"/>
      <c r="Z113" s="291"/>
      <c r="AA113" s="291"/>
      <c r="AB113" s="291"/>
      <c r="AC113" s="291"/>
      <c r="AD113" s="291"/>
      <c r="AE113" s="291"/>
      <c r="AF113" s="291"/>
      <c r="AG113" s="291"/>
      <c r="AH113" s="291"/>
      <c r="AI113" s="291"/>
      <c r="AJ113" s="291"/>
      <c r="AK113" s="291"/>
      <c r="AL113" s="291"/>
      <c r="AM113" s="291"/>
      <c r="AN113" s="291"/>
    </row>
    <row r="114" spans="1:40" s="309" customFormat="1" ht="15.75" customHeight="1">
      <c r="A114" s="310">
        <v>43435</v>
      </c>
      <c r="B114" s="310" t="s">
        <v>79</v>
      </c>
      <c r="C114" s="154">
        <v>144.83864698621903</v>
      </c>
      <c r="D114" s="153">
        <f t="shared" ca="1" si="16"/>
        <v>3.9900294778594247E-2</v>
      </c>
      <c r="E114" s="153">
        <f t="shared" si="19"/>
        <v>3.9900294778594247E-2</v>
      </c>
      <c r="F114" s="153">
        <f t="shared" si="17"/>
        <v>3.5345770905310214E-2</v>
      </c>
      <c r="G114" s="153">
        <v>1.4812765208164436E-2</v>
      </c>
      <c r="H114" s="509">
        <v>2.75E-2</v>
      </c>
      <c r="I114" s="513">
        <v>2.5000000000000001E-2</v>
      </c>
      <c r="J114" s="300">
        <v>694</v>
      </c>
      <c r="K114" s="300">
        <v>695.4</v>
      </c>
      <c r="L114" s="299">
        <v>100.64</v>
      </c>
      <c r="M114" s="298">
        <f t="shared" si="15"/>
        <v>2.5901574018729612E-3</v>
      </c>
      <c r="N114" s="146">
        <f t="shared" si="18"/>
        <v>2.568283734203014E-2</v>
      </c>
      <c r="O114" s="291"/>
      <c r="P114" s="291"/>
      <c r="Q114" s="291"/>
      <c r="R114" s="291"/>
      <c r="S114" s="291"/>
      <c r="T114" s="291"/>
      <c r="U114" s="291"/>
      <c r="V114" s="291"/>
      <c r="W114" s="291"/>
      <c r="X114" s="291"/>
      <c r="Y114" s="291"/>
      <c r="Z114" s="291"/>
      <c r="AA114" s="291"/>
      <c r="AB114" s="291"/>
      <c r="AC114" s="291"/>
      <c r="AD114" s="291"/>
      <c r="AE114" s="291"/>
      <c r="AF114" s="291"/>
      <c r="AG114" s="291"/>
      <c r="AH114" s="291"/>
      <c r="AI114" s="291"/>
      <c r="AJ114" s="291"/>
      <c r="AK114" s="291"/>
      <c r="AL114" s="291"/>
      <c r="AM114" s="291"/>
      <c r="AN114" s="291"/>
    </row>
    <row r="115" spans="1:40" ht="15.75" customHeight="1">
      <c r="A115" s="305">
        <v>43525</v>
      </c>
      <c r="B115" s="305" t="s">
        <v>80</v>
      </c>
      <c r="C115" s="152">
        <v>136.35289701072804</v>
      </c>
      <c r="D115" s="151">
        <f t="shared" ca="1" si="16"/>
        <v>1.2435101807217741E-2</v>
      </c>
      <c r="E115" s="151">
        <f t="shared" si="19"/>
        <v>3.1671497027056628E-2</v>
      </c>
      <c r="F115" s="151">
        <f t="shared" si="17"/>
        <v>1.2435101807217741E-2</v>
      </c>
      <c r="G115" s="151">
        <v>-7.2908356657646056E-3</v>
      </c>
      <c r="H115" s="508">
        <v>0.03</v>
      </c>
      <c r="I115" s="155">
        <v>2.75E-2</v>
      </c>
      <c r="J115" s="304">
        <v>679.72</v>
      </c>
      <c r="K115" s="304">
        <v>667.13</v>
      </c>
      <c r="L115" s="303">
        <v>101.27</v>
      </c>
      <c r="M115" s="302">
        <f t="shared" si="15"/>
        <v>6.2599364069952923E-3</v>
      </c>
      <c r="N115" s="151">
        <f t="shared" si="18"/>
        <v>2.4792552114956568E-2</v>
      </c>
      <c r="O115" s="291"/>
      <c r="P115" s="291"/>
      <c r="Q115" s="291"/>
      <c r="R115" s="291"/>
      <c r="S115" s="291"/>
      <c r="T115" s="291"/>
      <c r="U115" s="291"/>
      <c r="V115" s="291"/>
      <c r="W115" s="291"/>
      <c r="X115" s="291"/>
      <c r="Y115" s="291"/>
      <c r="Z115" s="291"/>
      <c r="AA115" s="291"/>
      <c r="AB115" s="291"/>
      <c r="AC115" s="291"/>
      <c r="AD115" s="291"/>
      <c r="AE115" s="291"/>
      <c r="AF115" s="291"/>
      <c r="AG115" s="291"/>
      <c r="AH115" s="291"/>
      <c r="AI115" s="291"/>
      <c r="AJ115" s="291"/>
      <c r="AK115" s="291"/>
      <c r="AL115" s="291"/>
      <c r="AM115" s="291"/>
      <c r="AN115" s="291"/>
    </row>
    <row r="116" spans="1:40" ht="15.75" customHeight="1">
      <c r="A116" s="305">
        <v>43617</v>
      </c>
      <c r="B116" s="305" t="s">
        <v>81</v>
      </c>
      <c r="C116" s="152">
        <v>139.7674613920822</v>
      </c>
      <c r="D116" s="151">
        <f t="shared" ca="1" si="16"/>
        <v>1.2210505027723695E-2</v>
      </c>
      <c r="E116" s="151">
        <f t="shared" si="19"/>
        <v>2.099769329196266E-2</v>
      </c>
      <c r="F116" s="151">
        <f t="shared" si="17"/>
        <v>1.1991491225936013E-2</v>
      </c>
      <c r="G116" s="151">
        <v>1.2921255828872713E-2</v>
      </c>
      <c r="H116" s="508">
        <v>2.5000000000000001E-2</v>
      </c>
      <c r="I116" s="155">
        <v>0.03</v>
      </c>
      <c r="J116" s="304">
        <v>678.73</v>
      </c>
      <c r="K116" s="304">
        <v>677.745</v>
      </c>
      <c r="L116" s="303">
        <v>102.2</v>
      </c>
      <c r="M116" s="302">
        <f t="shared" si="15"/>
        <v>9.1833711859385936E-3</v>
      </c>
      <c r="N116" s="151">
        <f t="shared" si="18"/>
        <v>2.6929260450160752E-2</v>
      </c>
      <c r="O116" s="291"/>
      <c r="P116" s="291"/>
      <c r="Q116" s="291"/>
      <c r="R116" s="291"/>
      <c r="S116" s="291"/>
      <c r="T116" s="291"/>
      <c r="U116" s="291"/>
      <c r="V116" s="291"/>
      <c r="W116" s="291"/>
      <c r="X116" s="291"/>
      <c r="Y116" s="291"/>
      <c r="Z116" s="291"/>
      <c r="AA116" s="291"/>
      <c r="AB116" s="291"/>
      <c r="AC116" s="291"/>
      <c r="AD116" s="291"/>
      <c r="AE116" s="291"/>
      <c r="AF116" s="291"/>
      <c r="AG116" s="291"/>
      <c r="AH116" s="291"/>
      <c r="AI116" s="291"/>
      <c r="AJ116" s="291"/>
      <c r="AK116" s="291"/>
      <c r="AL116" s="291"/>
      <c r="AM116" s="291"/>
      <c r="AN116" s="291"/>
    </row>
    <row r="117" spans="1:40" ht="15.75" customHeight="1">
      <c r="A117" s="305">
        <v>43709</v>
      </c>
      <c r="B117" s="305" t="s">
        <v>82</v>
      </c>
      <c r="C117" s="152">
        <v>134.97031293153617</v>
      </c>
      <c r="D117" s="151">
        <f t="shared" ca="1" si="16"/>
        <v>1.8460625971726152E-2</v>
      </c>
      <c r="E117" s="151">
        <f t="shared" si="19"/>
        <v>2.2806506086713529E-2</v>
      </c>
      <c r="F117" s="151">
        <f t="shared" si="17"/>
        <v>3.1490584175455139E-2</v>
      </c>
      <c r="G117" s="151">
        <v>2.0555590417732361E-3</v>
      </c>
      <c r="H117" s="508">
        <v>0.02</v>
      </c>
      <c r="I117" s="155">
        <v>2.75E-2</v>
      </c>
      <c r="J117" s="304">
        <v>728.66</v>
      </c>
      <c r="K117" s="304">
        <v>712.94</v>
      </c>
      <c r="L117" s="303">
        <v>102.63246997694492</v>
      </c>
      <c r="M117" s="302">
        <f t="shared" si="15"/>
        <v>4.2316044710852818E-3</v>
      </c>
      <c r="N117" s="151">
        <f t="shared" si="18"/>
        <v>2.2439429935693589E-2</v>
      </c>
      <c r="O117" s="291"/>
      <c r="P117" s="291"/>
      <c r="Q117" s="291"/>
      <c r="R117" s="291"/>
      <c r="S117" s="291"/>
      <c r="T117" s="291"/>
      <c r="U117" s="291"/>
      <c r="V117" s="291"/>
      <c r="W117" s="291"/>
      <c r="X117" s="291"/>
      <c r="Y117" s="291"/>
      <c r="Z117" s="291"/>
      <c r="AA117" s="291"/>
      <c r="AB117" s="291"/>
      <c r="AC117" s="291"/>
      <c r="AD117" s="291"/>
      <c r="AE117" s="291"/>
      <c r="AF117" s="291"/>
      <c r="AG117" s="291"/>
      <c r="AH117" s="291"/>
      <c r="AI117" s="291"/>
      <c r="AJ117" s="291"/>
      <c r="AK117" s="291"/>
      <c r="AL117" s="291"/>
      <c r="AM117" s="291"/>
      <c r="AN117" s="291"/>
    </row>
    <row r="118" spans="1:40" s="309" customFormat="1" ht="15.75" customHeight="1">
      <c r="A118" s="310">
        <v>43800</v>
      </c>
      <c r="B118" s="310" t="s">
        <v>83</v>
      </c>
      <c r="C118" s="154">
        <v>140.86657961466486</v>
      </c>
      <c r="D118" s="153">
        <f t="shared" ca="1" si="16"/>
        <v>6.3436753384120692E-3</v>
      </c>
      <c r="E118" s="153">
        <f t="shared" si="19"/>
        <v>6.3436753384120692E-3</v>
      </c>
      <c r="F118" s="153">
        <f t="shared" si="17"/>
        <v>-2.7424085036724333E-2</v>
      </c>
      <c r="G118" s="153">
        <v>-3.893549636458582E-2</v>
      </c>
      <c r="H118" s="509">
        <v>1.7500000000000002E-2</v>
      </c>
      <c r="I118" s="513">
        <v>2.2499999999999999E-2</v>
      </c>
      <c r="J118" s="300">
        <v>753</v>
      </c>
      <c r="K118" s="300">
        <v>747.18000000000006</v>
      </c>
      <c r="L118" s="299">
        <v>103.65559067868641</v>
      </c>
      <c r="M118" s="298">
        <f t="shared" si="15"/>
        <v>9.9687818287070851E-3</v>
      </c>
      <c r="N118" s="146">
        <f t="shared" si="18"/>
        <v>2.9964136314451606E-2</v>
      </c>
      <c r="O118" s="291"/>
      <c r="P118" s="291"/>
      <c r="Q118" s="291"/>
      <c r="R118" s="291"/>
      <c r="S118" s="291"/>
      <c r="T118" s="291"/>
      <c r="U118" s="291"/>
      <c r="V118" s="291"/>
      <c r="W118" s="291"/>
      <c r="X118" s="291"/>
      <c r="Y118" s="291"/>
      <c r="Z118" s="291"/>
      <c r="AA118" s="291"/>
      <c r="AB118" s="291"/>
      <c r="AC118" s="291"/>
      <c r="AD118" s="291"/>
      <c r="AE118" s="291"/>
      <c r="AF118" s="291"/>
      <c r="AG118" s="291"/>
      <c r="AH118" s="291"/>
      <c r="AI118" s="291"/>
      <c r="AJ118" s="291"/>
      <c r="AK118" s="291"/>
      <c r="AL118" s="291"/>
      <c r="AM118" s="291"/>
      <c r="AN118" s="291"/>
    </row>
    <row r="119" spans="1:40" ht="15.75" customHeight="1">
      <c r="A119" s="305">
        <v>43891</v>
      </c>
      <c r="B119" s="305" t="s">
        <v>84</v>
      </c>
      <c r="C119" s="152">
        <v>136.05155537929738</v>
      </c>
      <c r="D119" s="151">
        <f t="shared" ca="1" si="16"/>
        <v>-2.2100126806029463E-3</v>
      </c>
      <c r="E119" s="151">
        <f t="shared" si="19"/>
        <v>2.7324915084459001E-3</v>
      </c>
      <c r="F119" s="151">
        <f t="shared" si="17"/>
        <v>-2.2100126806029463E-3</v>
      </c>
      <c r="G119" s="151">
        <v>1.8635173286591478E-2</v>
      </c>
      <c r="H119" s="508">
        <v>5.0000000000000001E-3</v>
      </c>
      <c r="I119" s="155">
        <v>1.7500000000000002E-2</v>
      </c>
      <c r="J119" s="304">
        <v>853.79</v>
      </c>
      <c r="K119" s="304">
        <v>827.16499999999996</v>
      </c>
      <c r="L119" s="303">
        <v>105.05602316168533</v>
      </c>
      <c r="M119" s="302">
        <f t="shared" si="15"/>
        <v>1.3510438499549915E-2</v>
      </c>
      <c r="N119" s="151">
        <f t="shared" si="18"/>
        <v>3.7385436572384023E-2</v>
      </c>
      <c r="O119" s="291"/>
      <c r="P119" s="291"/>
      <c r="Q119" s="291"/>
      <c r="R119" s="291"/>
      <c r="S119" s="291"/>
      <c r="T119" s="291"/>
      <c r="U119" s="291"/>
      <c r="V119" s="291"/>
      <c r="W119" s="291"/>
      <c r="X119" s="291"/>
      <c r="Y119" s="291"/>
      <c r="Z119" s="291"/>
      <c r="AA119" s="291"/>
      <c r="AB119" s="291"/>
      <c r="AC119" s="291"/>
      <c r="AD119" s="291"/>
      <c r="AE119" s="291"/>
      <c r="AF119" s="291"/>
      <c r="AG119" s="291"/>
      <c r="AH119" s="291"/>
      <c r="AI119" s="291"/>
      <c r="AJ119" s="291"/>
      <c r="AK119" s="291"/>
      <c r="AL119" s="291"/>
      <c r="AM119" s="291"/>
      <c r="AN119" s="291"/>
    </row>
    <row r="120" spans="1:40" ht="15.75" customHeight="1">
      <c r="A120" s="305">
        <v>43983</v>
      </c>
      <c r="B120" s="305" t="s">
        <v>85</v>
      </c>
      <c r="C120" s="152">
        <v>118.91085991837936</v>
      </c>
      <c r="D120" s="151">
        <f t="shared" ca="1" si="16"/>
        <v>-7.6625799080949464E-2</v>
      </c>
      <c r="E120" s="151">
        <f t="shared" si="19"/>
        <v>-3.8073831423608206E-2</v>
      </c>
      <c r="F120" s="151">
        <f t="shared" si="17"/>
        <v>-0.14922358370089395</v>
      </c>
      <c r="G120" s="151">
        <v>-0.12663943738450945</v>
      </c>
      <c r="H120" s="508">
        <v>5.0000000000000001E-3</v>
      </c>
      <c r="I120" s="155">
        <v>1.125E-2</v>
      </c>
      <c r="J120" s="304">
        <v>821.24</v>
      </c>
      <c r="K120" s="304">
        <v>828.38499999999999</v>
      </c>
      <c r="L120" s="303">
        <v>104.8856029695238</v>
      </c>
      <c r="M120" s="302">
        <f t="shared" si="15"/>
        <v>-1.6221839265631033E-3</v>
      </c>
      <c r="N120" s="151">
        <f t="shared" si="18"/>
        <v>2.6277915553070352E-2</v>
      </c>
      <c r="O120" s="291"/>
      <c r="P120" s="291"/>
      <c r="Q120" s="291"/>
      <c r="R120" s="291"/>
      <c r="S120" s="291"/>
      <c r="T120" s="291"/>
      <c r="U120" s="291"/>
      <c r="V120" s="291"/>
      <c r="W120" s="291"/>
      <c r="X120" s="291"/>
      <c r="Y120" s="291"/>
      <c r="Z120" s="291"/>
      <c r="AA120" s="291"/>
      <c r="AB120" s="291"/>
      <c r="AC120" s="291"/>
      <c r="AD120" s="291"/>
      <c r="AE120" s="291"/>
      <c r="AF120" s="291"/>
      <c r="AG120" s="291"/>
      <c r="AH120" s="291"/>
      <c r="AI120" s="291"/>
      <c r="AJ120" s="291"/>
      <c r="AK120" s="291"/>
      <c r="AL120" s="291"/>
      <c r="AM120" s="291"/>
      <c r="AN120" s="291"/>
    </row>
    <row r="121" spans="1:40" ht="15.75" customHeight="1">
      <c r="A121" s="305">
        <v>44075</v>
      </c>
      <c r="B121" s="305" t="s">
        <v>86</v>
      </c>
      <c r="C121" s="152">
        <v>122.19518617749104</v>
      </c>
      <c r="D121" s="151">
        <f t="shared" ca="1" si="16"/>
        <v>-8.2544003611262573E-2</v>
      </c>
      <c r="E121" s="151">
        <f t="shared" si="19"/>
        <v>-6.8183375083081366E-2</v>
      </c>
      <c r="F121" s="151">
        <f t="shared" si="17"/>
        <v>-9.4651382786119287E-2</v>
      </c>
      <c r="G121" s="151">
        <v>5.0218295615034103E-2</v>
      </c>
      <c r="H121" s="508">
        <v>5.0000000000000001E-3</v>
      </c>
      <c r="I121" s="155">
        <v>5.0000000000000001E-3</v>
      </c>
      <c r="J121" s="304">
        <v>784.31</v>
      </c>
      <c r="K121" s="304">
        <v>771.02</v>
      </c>
      <c r="L121" s="303">
        <v>105.79073449454332</v>
      </c>
      <c r="M121" s="302">
        <f t="shared" si="15"/>
        <v>8.6297022603045725E-3</v>
      </c>
      <c r="N121" s="151">
        <f t="shared" si="18"/>
        <v>3.0772566599126527E-2</v>
      </c>
      <c r="O121" s="291"/>
      <c r="P121" s="291"/>
      <c r="Q121" s="291"/>
      <c r="R121" s="291"/>
      <c r="S121" s="291"/>
      <c r="T121" s="291"/>
      <c r="U121" s="291"/>
      <c r="V121" s="291"/>
      <c r="W121" s="291"/>
      <c r="X121" s="291"/>
      <c r="Y121" s="291"/>
      <c r="Z121" s="291"/>
      <c r="AA121" s="291"/>
      <c r="AB121" s="291"/>
      <c r="AC121" s="291"/>
      <c r="AD121" s="291"/>
      <c r="AE121" s="291"/>
      <c r="AF121" s="291"/>
      <c r="AG121" s="291"/>
      <c r="AH121" s="291"/>
      <c r="AI121" s="291"/>
      <c r="AJ121" s="291"/>
      <c r="AK121" s="291"/>
      <c r="AL121" s="291"/>
      <c r="AM121" s="291"/>
      <c r="AN121" s="291"/>
    </row>
    <row r="122" spans="1:40" s="309" customFormat="1" ht="15.75" customHeight="1">
      <c r="A122" s="310">
        <v>44166</v>
      </c>
      <c r="B122" s="310" t="s">
        <v>87</v>
      </c>
      <c r="C122" s="154">
        <v>140.89029489800828</v>
      </c>
      <c r="D122" s="153">
        <f t="shared" ca="1" si="16"/>
        <v>-6.1434747922113453E-2</v>
      </c>
      <c r="E122" s="153">
        <f t="shared" si="19"/>
        <v>-6.1434747922113453E-2</v>
      </c>
      <c r="F122" s="153">
        <f t="shared" si="17"/>
        <v>1.6835280169580358E-4</v>
      </c>
      <c r="G122" s="153">
        <v>6.9019181565435961E-2</v>
      </c>
      <c r="H122" s="509">
        <v>5.0000000000000001E-3</v>
      </c>
      <c r="I122" s="513">
        <v>5.0000000000000001E-3</v>
      </c>
      <c r="J122" s="300">
        <v>710.5</v>
      </c>
      <c r="K122" s="300">
        <v>742.16499999999996</v>
      </c>
      <c r="L122" s="299">
        <v>106.73</v>
      </c>
      <c r="M122" s="298">
        <f t="shared" si="15"/>
        <v>8.8785233408614772E-3</v>
      </c>
      <c r="N122" s="146">
        <f t="shared" si="18"/>
        <v>2.9659850483547023E-2</v>
      </c>
      <c r="O122" s="291"/>
      <c r="P122" s="291"/>
      <c r="Q122" s="291"/>
      <c r="R122" s="291"/>
      <c r="S122" s="291"/>
      <c r="T122" s="291"/>
      <c r="U122" s="291"/>
      <c r="V122" s="291"/>
      <c r="W122" s="291"/>
      <c r="X122" s="291"/>
      <c r="Y122" s="291"/>
      <c r="Z122" s="291"/>
      <c r="AA122" s="291"/>
      <c r="AB122" s="291"/>
      <c r="AC122" s="291"/>
      <c r="AD122" s="291"/>
      <c r="AE122" s="291"/>
      <c r="AF122" s="291"/>
      <c r="AG122" s="291"/>
      <c r="AH122" s="291"/>
      <c r="AI122" s="291"/>
      <c r="AJ122" s="291"/>
      <c r="AK122" s="291"/>
      <c r="AL122" s="291"/>
      <c r="AM122" s="291"/>
      <c r="AN122" s="291"/>
    </row>
    <row r="123" spans="1:40" ht="15.75" customHeight="1">
      <c r="A123" s="305">
        <v>44256</v>
      </c>
      <c r="B123" s="305" t="s">
        <v>91</v>
      </c>
      <c r="C123" s="152">
        <v>136.7547951414868</v>
      </c>
      <c r="D123" s="151">
        <f t="shared" ca="1" si="16"/>
        <v>5.1689211507273125E-3</v>
      </c>
      <c r="E123" s="151">
        <f t="shared" si="19"/>
        <v>-5.9647277635291984E-2</v>
      </c>
      <c r="F123" s="151">
        <f t="shared" si="17"/>
        <v>5.1689211507273125E-3</v>
      </c>
      <c r="G123" s="151">
        <v>3.7045955815030229E-2</v>
      </c>
      <c r="H123" s="508">
        <v>5.0000000000000001E-3</v>
      </c>
      <c r="I123" s="155">
        <v>5.0000000000000001E-3</v>
      </c>
      <c r="J123" s="304">
        <v>719.04</v>
      </c>
      <c r="K123" s="304">
        <v>725.77</v>
      </c>
      <c r="L123" s="303">
        <v>108.08196774701349</v>
      </c>
      <c r="M123" s="302">
        <f t="shared" si="15"/>
        <v>1.2667176492209276E-2</v>
      </c>
      <c r="N123" s="151">
        <f t="shared" si="18"/>
        <v>2.880315182567994E-2</v>
      </c>
      <c r="O123" s="291"/>
      <c r="P123" s="291"/>
      <c r="Q123" s="291"/>
      <c r="R123" s="291"/>
      <c r="S123" s="291"/>
      <c r="T123" s="291"/>
      <c r="U123" s="291"/>
      <c r="V123" s="291"/>
      <c r="W123" s="291"/>
      <c r="X123" s="291"/>
      <c r="Y123" s="291"/>
      <c r="Z123" s="291"/>
      <c r="AA123" s="291"/>
      <c r="AB123" s="291"/>
      <c r="AC123" s="291"/>
      <c r="AD123" s="291"/>
      <c r="AE123" s="291"/>
      <c r="AF123" s="291"/>
      <c r="AG123" s="291"/>
      <c r="AH123" s="291"/>
      <c r="AI123" s="291"/>
      <c r="AJ123" s="291"/>
      <c r="AK123" s="291"/>
      <c r="AL123" s="291"/>
      <c r="AM123" s="291"/>
      <c r="AN123" s="291"/>
    </row>
    <row r="124" spans="1:40">
      <c r="A124" s="305">
        <v>44348</v>
      </c>
      <c r="B124" s="305" t="s">
        <v>92</v>
      </c>
      <c r="C124" s="152">
        <v>140.70571240245832</v>
      </c>
      <c r="D124" s="151">
        <f t="shared" ca="1" si="16"/>
        <v>8.8240818632037143E-2</v>
      </c>
      <c r="E124" s="151">
        <f t="shared" si="19"/>
        <v>1.836227107220223E-2</v>
      </c>
      <c r="F124" s="151">
        <f t="shared" si="17"/>
        <v>0.18328731706287371</v>
      </c>
      <c r="G124" s="151">
        <v>9.6398239923052298E-3</v>
      </c>
      <c r="H124" s="508">
        <v>5.0000000000000001E-3</v>
      </c>
      <c r="I124" s="155">
        <v>5.0000000000000001E-3</v>
      </c>
      <c r="J124" s="304">
        <v>734.38</v>
      </c>
      <c r="K124" s="304">
        <v>722.36500000000001</v>
      </c>
      <c r="L124" s="303">
        <v>108.86736733284266</v>
      </c>
      <c r="M124" s="302">
        <f t="shared" si="15"/>
        <v>7.2667032457027769E-3</v>
      </c>
      <c r="N124" s="151">
        <f t="shared" si="18"/>
        <v>3.7962925802846659E-2</v>
      </c>
      <c r="O124" s="291"/>
      <c r="P124" s="291"/>
      <c r="Q124" s="291"/>
      <c r="R124" s="291"/>
      <c r="S124" s="291"/>
      <c r="T124" s="291"/>
      <c r="U124" s="291"/>
      <c r="V124" s="291"/>
      <c r="W124" s="291"/>
      <c r="X124" s="291"/>
      <c r="Y124" s="291"/>
      <c r="Z124" s="291"/>
      <c r="AA124" s="291"/>
      <c r="AB124" s="291"/>
      <c r="AC124" s="291"/>
      <c r="AD124" s="291"/>
      <c r="AE124" s="291"/>
      <c r="AF124" s="291"/>
      <c r="AG124" s="291"/>
      <c r="AH124" s="291"/>
      <c r="AI124" s="291"/>
      <c r="AJ124" s="291"/>
      <c r="AK124" s="291"/>
      <c r="AL124" s="291"/>
      <c r="AM124" s="291"/>
      <c r="AN124" s="291"/>
    </row>
    <row r="125" spans="1:40">
      <c r="A125" s="305">
        <v>44440</v>
      </c>
      <c r="B125" s="305" t="s">
        <v>93</v>
      </c>
      <c r="C125" s="152">
        <v>141.97558574998183</v>
      </c>
      <c r="D125" s="151">
        <f t="shared" ca="1" si="16"/>
        <v>0.11209767920200031</v>
      </c>
      <c r="E125" s="151">
        <f t="shared" si="19"/>
        <v>8.1660680420566845E-2</v>
      </c>
      <c r="F125" s="151">
        <f t="shared" si="17"/>
        <v>0.16187544036112311</v>
      </c>
      <c r="G125" s="151">
        <v>4.2334675546264577E-2</v>
      </c>
      <c r="H125" s="508">
        <v>1.4999999999999999E-2</v>
      </c>
      <c r="I125" s="155">
        <v>5.0000000000000001E-3</v>
      </c>
      <c r="J125" s="304">
        <v>810.13</v>
      </c>
      <c r="K125" s="304">
        <v>784.56500000000005</v>
      </c>
      <c r="L125" s="303">
        <v>111.43493744650739</v>
      </c>
      <c r="M125" s="302">
        <f t="shared" si="15"/>
        <v>2.3584386915638689E-2</v>
      </c>
      <c r="N125" s="151">
        <f t="shared" si="18"/>
        <v>5.3352526371345022E-2</v>
      </c>
      <c r="O125" s="291"/>
      <c r="P125" s="291"/>
      <c r="Q125" s="291"/>
      <c r="R125" s="291"/>
      <c r="S125" s="291"/>
      <c r="T125" s="291"/>
      <c r="U125" s="291"/>
      <c r="V125" s="291"/>
      <c r="W125" s="291"/>
      <c r="X125" s="291"/>
      <c r="Y125" s="291"/>
      <c r="Z125" s="291"/>
      <c r="AA125" s="291"/>
      <c r="AB125" s="291"/>
      <c r="AC125" s="291"/>
      <c r="AD125" s="291"/>
      <c r="AE125" s="291"/>
      <c r="AF125" s="291"/>
      <c r="AG125" s="291"/>
      <c r="AH125" s="291"/>
      <c r="AI125" s="291"/>
      <c r="AJ125" s="291"/>
      <c r="AK125" s="291"/>
      <c r="AL125" s="291"/>
      <c r="AM125" s="291"/>
      <c r="AN125" s="291"/>
    </row>
    <row r="126" spans="1:40" s="309" customFormat="1" ht="15.75" customHeight="1">
      <c r="A126" s="310">
        <v>44531</v>
      </c>
      <c r="B126" s="310" t="s">
        <v>94</v>
      </c>
      <c r="C126" s="154">
        <v>157.2285106428501</v>
      </c>
      <c r="D126" s="153">
        <f t="shared" ca="1" si="16"/>
        <v>0.11314920487849345</v>
      </c>
      <c r="E126" s="153">
        <f t="shared" si="19"/>
        <v>0.11314920487849345</v>
      </c>
      <c r="F126" s="153">
        <f t="shared" si="17"/>
        <v>0.11596409643878736</v>
      </c>
      <c r="G126" s="153">
        <v>2.1302998325048561E-2</v>
      </c>
      <c r="H126" s="509">
        <v>0.04</v>
      </c>
      <c r="I126" s="513">
        <v>1.125E-2</v>
      </c>
      <c r="J126" s="300">
        <v>851</v>
      </c>
      <c r="K126" s="300">
        <v>828.23500000000001</v>
      </c>
      <c r="L126" s="299">
        <v>114.37398145010958</v>
      </c>
      <c r="M126" s="298">
        <f t="shared" si="15"/>
        <v>2.6374529128380786E-2</v>
      </c>
      <c r="N126" s="146">
        <f t="shared" si="18"/>
        <v>7.1619801837436325E-2</v>
      </c>
      <c r="O126" s="291"/>
      <c r="P126" s="291"/>
      <c r="Q126" s="291"/>
      <c r="R126" s="291"/>
      <c r="S126" s="291"/>
      <c r="T126" s="291"/>
      <c r="U126" s="291"/>
      <c r="V126" s="291"/>
      <c r="W126" s="291"/>
      <c r="X126" s="291"/>
      <c r="Y126" s="291"/>
      <c r="Z126" s="291"/>
      <c r="AA126" s="291"/>
      <c r="AB126" s="291"/>
      <c r="AC126" s="291"/>
      <c r="AD126" s="291"/>
      <c r="AE126" s="291"/>
      <c r="AF126" s="291"/>
      <c r="AG126" s="291"/>
      <c r="AH126" s="291"/>
      <c r="AI126" s="291"/>
      <c r="AJ126" s="291"/>
      <c r="AK126" s="291"/>
      <c r="AL126" s="291"/>
      <c r="AM126" s="291"/>
      <c r="AN126" s="291"/>
    </row>
    <row r="127" spans="1:40" ht="15.75" customHeight="1">
      <c r="A127" s="305">
        <v>44621</v>
      </c>
      <c r="B127" s="305" t="s">
        <v>95</v>
      </c>
      <c r="C127" s="152">
        <v>145.09053033956135</v>
      </c>
      <c r="D127" s="151">
        <f t="shared" ca="1" si="16"/>
        <v>6.0953878724693933E-2</v>
      </c>
      <c r="E127" s="151">
        <f t="shared" si="19"/>
        <v>0.12770902728625311</v>
      </c>
      <c r="F127" s="151">
        <f t="shared" si="17"/>
        <v>6.0953878724693933E-2</v>
      </c>
      <c r="G127" s="151">
        <v>-1.4263582136075592E-2</v>
      </c>
      <c r="H127" s="508">
        <v>7.0000000000000007E-2</v>
      </c>
      <c r="I127" s="155">
        <v>3.3750000000000002E-2</v>
      </c>
      <c r="J127" s="304">
        <v>786</v>
      </c>
      <c r="K127" s="304">
        <v>793.3</v>
      </c>
      <c r="L127" s="303">
        <v>118.26</v>
      </c>
      <c r="M127" s="302">
        <f t="shared" si="15"/>
        <v>3.3976421041052252E-2</v>
      </c>
      <c r="N127" s="151">
        <f t="shared" si="18"/>
        <v>9.4169568385451097E-2</v>
      </c>
      <c r="O127" s="291"/>
      <c r="P127" s="291"/>
      <c r="Q127" s="291"/>
      <c r="R127" s="291"/>
      <c r="S127" s="291"/>
      <c r="T127" s="291"/>
      <c r="U127" s="291"/>
      <c r="V127" s="291"/>
      <c r="W127" s="291"/>
      <c r="X127" s="291"/>
      <c r="Y127" s="291"/>
      <c r="Z127" s="291"/>
      <c r="AA127" s="291"/>
      <c r="AB127" s="291"/>
      <c r="AC127" s="291"/>
      <c r="AD127" s="291"/>
      <c r="AE127" s="291"/>
      <c r="AF127" s="291"/>
      <c r="AG127" s="291"/>
      <c r="AH127" s="291"/>
      <c r="AI127" s="291"/>
      <c r="AJ127" s="291"/>
      <c r="AK127" s="291"/>
      <c r="AL127" s="291"/>
      <c r="AM127" s="291"/>
      <c r="AN127" s="291"/>
    </row>
    <row r="128" spans="1:40">
      <c r="A128" s="305">
        <v>44713</v>
      </c>
      <c r="B128" s="305" t="s">
        <v>96</v>
      </c>
      <c r="C128" s="152">
        <v>147.03221795188512</v>
      </c>
      <c r="D128" s="151">
        <f t="shared" ca="1" si="16"/>
        <v>5.284442415711732E-2</v>
      </c>
      <c r="E128" s="151">
        <f t="shared" si="19"/>
        <v>9.394363686710272E-2</v>
      </c>
      <c r="F128" s="151">
        <f t="shared" si="17"/>
        <v>4.4962677359759118E-2</v>
      </c>
      <c r="G128" s="151">
        <v>-1.5162120704119708E-3</v>
      </c>
      <c r="H128" s="508">
        <v>0.09</v>
      </c>
      <c r="I128" s="155">
        <v>6.25E-2</v>
      </c>
      <c r="J128" s="304">
        <v>918.15</v>
      </c>
      <c r="K128" s="304">
        <v>884.88499999999999</v>
      </c>
      <c r="L128" s="303">
        <v>122.48</v>
      </c>
      <c r="M128" s="302">
        <f t="shared" si="15"/>
        <v>3.5684085912396357E-2</v>
      </c>
      <c r="N128" s="151">
        <f t="shared" si="18"/>
        <v>0.12503868698816922</v>
      </c>
      <c r="O128" s="291"/>
      <c r="P128" s="291"/>
      <c r="Q128" s="291"/>
      <c r="R128" s="291"/>
      <c r="S128" s="291"/>
      <c r="T128" s="291"/>
      <c r="U128" s="291"/>
      <c r="V128" s="291"/>
      <c r="W128" s="291"/>
      <c r="X128" s="291"/>
      <c r="Y128" s="291"/>
      <c r="Z128" s="291"/>
      <c r="AA128" s="291"/>
      <c r="AB128" s="291"/>
      <c r="AC128" s="291"/>
      <c r="AD128" s="291"/>
      <c r="AE128" s="291"/>
      <c r="AF128" s="291"/>
      <c r="AG128" s="291"/>
      <c r="AH128" s="291"/>
      <c r="AI128" s="291"/>
      <c r="AJ128" s="291"/>
      <c r="AK128" s="291"/>
      <c r="AL128" s="291"/>
      <c r="AM128" s="291"/>
      <c r="AN128" s="291"/>
    </row>
    <row r="129" spans="1:40">
      <c r="A129" s="305">
        <v>44805</v>
      </c>
      <c r="B129" s="305" t="s">
        <v>97</v>
      </c>
      <c r="C129" s="152">
        <v>142.99801489607552</v>
      </c>
      <c r="D129" s="151">
        <f t="shared" ca="1" si="16"/>
        <v>3.7394659506814643E-2</v>
      </c>
      <c r="E129" s="151">
        <f t="shared" si="19"/>
        <v>5.7150415031796964E-2</v>
      </c>
      <c r="F129" s="151">
        <f t="shared" si="17"/>
        <v>7.2014434079825662E-3</v>
      </c>
      <c r="G129" s="151">
        <v>-1.6536559553119723E-3</v>
      </c>
      <c r="H129" s="508">
        <v>0.1075</v>
      </c>
      <c r="I129" s="155">
        <v>0.08</v>
      </c>
      <c r="J129" s="304">
        <v>968.38</v>
      </c>
      <c r="K129" s="304">
        <v>934.74</v>
      </c>
      <c r="L129" s="303">
        <v>126.74999999999999</v>
      </c>
      <c r="M129" s="302">
        <f t="shared" si="15"/>
        <v>3.4862834748530247E-2</v>
      </c>
      <c r="N129" s="151">
        <f t="shared" si="18"/>
        <v>0.13743501727942697</v>
      </c>
      <c r="O129" s="291"/>
      <c r="P129" s="291"/>
      <c r="Q129" s="291"/>
      <c r="R129" s="291"/>
      <c r="S129" s="291"/>
      <c r="T129" s="291"/>
      <c r="U129" s="291"/>
      <c r="V129" s="291"/>
      <c r="W129" s="291"/>
      <c r="X129" s="291"/>
      <c r="Y129" s="291"/>
      <c r="Z129" s="291"/>
      <c r="AA129" s="291"/>
      <c r="AB129" s="291"/>
      <c r="AC129" s="291"/>
      <c r="AD129" s="291"/>
      <c r="AE129" s="291"/>
      <c r="AF129" s="291"/>
      <c r="AG129" s="291"/>
      <c r="AH129" s="291"/>
      <c r="AI129" s="291"/>
      <c r="AJ129" s="291"/>
      <c r="AK129" s="291"/>
      <c r="AL129" s="291"/>
      <c r="AM129" s="291"/>
      <c r="AN129" s="291"/>
    </row>
    <row r="130" spans="1:40">
      <c r="A130" s="308">
        <v>44896</v>
      </c>
      <c r="B130" s="308" t="s">
        <v>98</v>
      </c>
      <c r="C130" s="307">
        <v>153.96515919216554</v>
      </c>
      <c r="D130" s="306">
        <f t="shared" ca="1" si="16"/>
        <v>2.1539935619617534E-2</v>
      </c>
      <c r="E130" s="306">
        <f t="shared" si="19"/>
        <v>2.1539935619617534E-2</v>
      </c>
      <c r="F130" s="306">
        <f t="shared" si="17"/>
        <v>-2.0755468822682976E-2</v>
      </c>
      <c r="G130" s="306">
        <v>-2.6960885148281655E-3</v>
      </c>
      <c r="H130" s="509">
        <v>0.1125</v>
      </c>
      <c r="I130" s="513">
        <v>0.10249999999999999</v>
      </c>
      <c r="J130" s="300">
        <v>850.58</v>
      </c>
      <c r="K130" s="300">
        <v>877.79</v>
      </c>
      <c r="L130" s="299">
        <v>129.02000000000001</v>
      </c>
      <c r="M130" s="298">
        <f t="shared" si="15"/>
        <v>1.7909270216962758E-2</v>
      </c>
      <c r="N130" s="146">
        <f t="shared" si="18"/>
        <v>0.12805376156533543</v>
      </c>
      <c r="O130" s="291"/>
      <c r="P130" s="291"/>
      <c r="Q130" s="291"/>
      <c r="R130" s="291"/>
      <c r="S130" s="291"/>
      <c r="T130" s="291"/>
      <c r="U130" s="291"/>
      <c r="V130" s="291"/>
      <c r="W130" s="291"/>
      <c r="X130" s="291"/>
      <c r="Y130" s="291"/>
      <c r="Z130" s="291"/>
      <c r="AA130" s="291"/>
      <c r="AB130" s="291"/>
      <c r="AC130" s="291"/>
      <c r="AD130" s="291"/>
      <c r="AE130" s="291"/>
      <c r="AF130" s="291"/>
      <c r="AG130" s="291"/>
      <c r="AH130" s="291"/>
      <c r="AI130" s="291"/>
      <c r="AJ130" s="291"/>
      <c r="AK130" s="291"/>
      <c r="AL130" s="291"/>
      <c r="AM130" s="291"/>
      <c r="AN130" s="291"/>
    </row>
    <row r="131" spans="1:40" ht="15.75" customHeight="1">
      <c r="A131" s="305">
        <v>44986</v>
      </c>
      <c r="B131" s="305" t="s">
        <v>99</v>
      </c>
      <c r="C131" s="152">
        <v>144.67756450138327</v>
      </c>
      <c r="D131" s="151">
        <f t="shared" ca="1" si="16"/>
        <v>-2.8462632069204963E-3</v>
      </c>
      <c r="E131" s="151">
        <f t="shared" si="19"/>
        <v>6.27797483346626E-3</v>
      </c>
      <c r="F131" s="151">
        <f t="shared" si="17"/>
        <v>-2.8462632069204963E-3</v>
      </c>
      <c r="G131" s="151">
        <v>1.7726836110241173E-3</v>
      </c>
      <c r="H131" s="508">
        <v>0.1125</v>
      </c>
      <c r="I131" s="155">
        <v>0.1125</v>
      </c>
      <c r="J131" s="304">
        <v>795.47</v>
      </c>
      <c r="K131" s="304">
        <v>796.48</v>
      </c>
      <c r="L131" s="303">
        <v>131.38</v>
      </c>
      <c r="M131" s="302">
        <f t="shared" si="15"/>
        <v>1.8291737715082856E-2</v>
      </c>
      <c r="N131" s="151">
        <f t="shared" si="18"/>
        <v>0.11094199222053103</v>
      </c>
      <c r="O131" s="291"/>
      <c r="P131" s="291"/>
      <c r="Q131" s="291"/>
      <c r="R131" s="291"/>
      <c r="S131" s="291"/>
      <c r="T131" s="291"/>
      <c r="U131" s="291"/>
      <c r="V131" s="291"/>
      <c r="W131" s="291"/>
      <c r="X131" s="291"/>
      <c r="Y131" s="291"/>
      <c r="Z131" s="291"/>
      <c r="AA131" s="291"/>
      <c r="AB131" s="291"/>
      <c r="AC131" s="291"/>
      <c r="AD131" s="291"/>
      <c r="AE131" s="291"/>
      <c r="AF131" s="291"/>
      <c r="AG131" s="291"/>
      <c r="AH131" s="291"/>
      <c r="AI131" s="291"/>
      <c r="AJ131" s="291"/>
      <c r="AK131" s="291"/>
      <c r="AL131" s="291"/>
      <c r="AM131" s="291"/>
      <c r="AN131" s="291"/>
    </row>
    <row r="132" spans="1:40">
      <c r="A132" s="305">
        <v>45078</v>
      </c>
      <c r="B132" s="305" t="s">
        <v>100</v>
      </c>
      <c r="C132" s="152">
        <v>146.87727705214019</v>
      </c>
      <c r="D132" s="151">
        <f t="shared" ca="1" si="16"/>
        <v>-1.9440688588769905E-3</v>
      </c>
      <c r="E132" s="151">
        <f t="shared" si="19"/>
        <v>-4.7500448656505601E-3</v>
      </c>
      <c r="F132" s="151">
        <f t="shared" si="17"/>
        <v>-1.0537887675450275E-3</v>
      </c>
      <c r="G132" s="151">
        <v>3.6740889820450207E-3</v>
      </c>
      <c r="H132" s="508">
        <v>0.1125</v>
      </c>
      <c r="I132" s="155">
        <v>0.1125</v>
      </c>
      <c r="J132" s="304">
        <v>801.81</v>
      </c>
      <c r="K132" s="304">
        <v>804.53</v>
      </c>
      <c r="L132" s="303">
        <v>131.74</v>
      </c>
      <c r="M132" s="302">
        <f t="shared" ref="M132:M154" si="20">L132/L131-1</f>
        <v>2.7401430963618356E-3</v>
      </c>
      <c r="N132" s="151">
        <f t="shared" si="18"/>
        <v>7.5604180274330579E-2</v>
      </c>
      <c r="O132" s="291"/>
      <c r="P132" s="291"/>
      <c r="Q132" s="291"/>
      <c r="R132" s="291"/>
      <c r="S132" s="291"/>
      <c r="T132" s="291"/>
      <c r="U132" s="291"/>
      <c r="V132" s="291"/>
      <c r="W132" s="291"/>
      <c r="X132" s="291"/>
      <c r="Y132" s="291"/>
      <c r="Z132" s="291"/>
      <c r="AA132" s="291"/>
      <c r="AB132" s="291"/>
      <c r="AC132" s="291"/>
      <c r="AD132" s="291"/>
      <c r="AE132" s="291"/>
      <c r="AF132" s="291"/>
      <c r="AG132" s="291"/>
      <c r="AH132" s="291"/>
      <c r="AI132" s="291"/>
      <c r="AJ132" s="291"/>
      <c r="AK132" s="291"/>
      <c r="AL132" s="291"/>
      <c r="AM132" s="291"/>
      <c r="AN132" s="291"/>
    </row>
    <row r="133" spans="1:40">
      <c r="A133" s="305">
        <v>45170</v>
      </c>
      <c r="B133" s="305" t="s">
        <v>101</v>
      </c>
      <c r="C133" s="152">
        <v>144.98527227957595</v>
      </c>
      <c r="D133" s="151">
        <f t="shared" ca="1" si="16"/>
        <v>3.2619694706816915E-3</v>
      </c>
      <c r="E133" s="151">
        <f t="shared" si="19"/>
        <v>-3.1130295698399424E-3</v>
      </c>
      <c r="F133" s="151">
        <f t="shared" si="17"/>
        <v>1.3897097697088245E-2</v>
      </c>
      <c r="G133" s="151">
        <v>1.1770277952655173E-2</v>
      </c>
      <c r="H133" s="508">
        <v>9.5000000000000001E-2</v>
      </c>
      <c r="I133" s="155">
        <v>0.1125</v>
      </c>
      <c r="J133" s="304">
        <v>892.8</v>
      </c>
      <c r="K133" s="304">
        <v>865.77499999999998</v>
      </c>
      <c r="L133" s="303">
        <v>133.24</v>
      </c>
      <c r="M133" s="302">
        <f t="shared" si="20"/>
        <v>1.1386063458326934E-2</v>
      </c>
      <c r="N133" s="151">
        <f t="shared" si="18"/>
        <v>5.1203155818540624E-2</v>
      </c>
      <c r="O133" s="291"/>
      <c r="P133" s="291"/>
      <c r="Q133" s="291"/>
      <c r="R133" s="291"/>
      <c r="S133" s="291"/>
      <c r="T133" s="291"/>
      <c r="U133" s="291"/>
      <c r="V133" s="291"/>
      <c r="W133" s="291"/>
      <c r="X133" s="291"/>
      <c r="Y133" s="291"/>
      <c r="Z133" s="291"/>
      <c r="AA133" s="291"/>
      <c r="AB133" s="291"/>
      <c r="AC133" s="291"/>
      <c r="AD133" s="291"/>
      <c r="AE133" s="291"/>
      <c r="AF133" s="291"/>
      <c r="AG133" s="291"/>
      <c r="AH133" s="291"/>
      <c r="AI133" s="291"/>
      <c r="AJ133" s="291"/>
      <c r="AK133" s="291"/>
      <c r="AL133" s="291"/>
      <c r="AM133" s="291"/>
      <c r="AN133" s="291"/>
    </row>
    <row r="134" spans="1:40">
      <c r="A134" s="308">
        <v>45261</v>
      </c>
      <c r="B134" s="308" t="s">
        <v>102</v>
      </c>
      <c r="C134" s="307">
        <v>155.61711390429815</v>
      </c>
      <c r="D134" s="306">
        <f t="shared" ca="1" si="16"/>
        <v>5.2136797723887351E-3</v>
      </c>
      <c r="E134" s="306">
        <f t="shared" si="19"/>
        <v>5.2136797723887351E-3</v>
      </c>
      <c r="F134" s="306">
        <f t="shared" si="17"/>
        <v>1.0729406060437263E-2</v>
      </c>
      <c r="G134" s="306">
        <v>-3.4032964262751264E-3</v>
      </c>
      <c r="H134" s="509">
        <v>8.2500000000000004E-2</v>
      </c>
      <c r="I134" s="513">
        <v>9.8750000000000004E-2</v>
      </c>
      <c r="J134" s="300">
        <v>879</v>
      </c>
      <c r="K134" s="300">
        <v>888.19</v>
      </c>
      <c r="L134" s="299">
        <v>134.09786358499997</v>
      </c>
      <c r="M134" s="298">
        <f t="shared" si="20"/>
        <v>6.4384838261779542E-3</v>
      </c>
      <c r="N134" s="146">
        <f t="shared" si="18"/>
        <v>3.9357181716012768E-2</v>
      </c>
      <c r="O134" s="291"/>
      <c r="P134" s="291"/>
      <c r="Q134" s="291"/>
      <c r="R134" s="291"/>
      <c r="S134" s="291"/>
      <c r="T134" s="291"/>
      <c r="U134" s="291"/>
      <c r="V134" s="291"/>
      <c r="W134" s="291"/>
      <c r="X134" s="291"/>
      <c r="Y134" s="291"/>
      <c r="Z134" s="291"/>
      <c r="AA134" s="291"/>
      <c r="AB134" s="291"/>
      <c r="AC134" s="291"/>
      <c r="AD134" s="291"/>
      <c r="AE134" s="291"/>
      <c r="AF134" s="291"/>
      <c r="AG134" s="291"/>
      <c r="AH134" s="291"/>
      <c r="AI134" s="291"/>
      <c r="AJ134" s="291"/>
      <c r="AK134" s="291"/>
      <c r="AL134" s="291"/>
      <c r="AM134" s="291"/>
      <c r="AN134" s="291"/>
    </row>
    <row r="135" spans="1:40" ht="15.75" customHeight="1">
      <c r="A135" s="305">
        <f t="shared" ref="A135:A154" si="21">EDATE(A134,3)</f>
        <v>45352</v>
      </c>
      <c r="B135" s="305" t="s">
        <v>104</v>
      </c>
      <c r="C135" s="152">
        <v>149.48527351852542</v>
      </c>
      <c r="D135" s="151">
        <f t="shared" ref="D135:D154" ca="1" si="22">AVERAGE(OFFSET($C$1,MATCH(EDATE(A135,0),$A$1:$A$304,0)-1,,IF(MONTH($A135)=3,-1,IF(MONTH($A135)=6,-2,IF(MONTH($A135)=9,-3,-4)))))/AVERAGE(OFFSET($C$1,MATCH(EDATE(A135,-12),$A$1:$A$304,0)-1,,IF(MONTH($A135)=3,-1,IF(MONTH($A135)=6,-2,IF(MONTH($A135)=9,-3,-4)))))-1</f>
        <v>3.3230508363279565E-2</v>
      </c>
      <c r="E135" s="151">
        <f t="shared" si="19"/>
        <v>1.4085886094965527E-2</v>
      </c>
      <c r="F135" s="151">
        <f t="shared" ref="F135:F154" si="23">C135/C131-1</f>
        <v>3.3230508363279565E-2</v>
      </c>
      <c r="G135" s="151">
        <v>1.4298693498038695E-2</v>
      </c>
      <c r="H135" s="508">
        <v>7.2499999999999995E-2</v>
      </c>
      <c r="I135" s="155">
        <v>8.6249999999999993E-2</v>
      </c>
      <c r="J135" s="304">
        <v>980.15</v>
      </c>
      <c r="K135" s="304">
        <v>954.61249999999995</v>
      </c>
      <c r="L135" s="303">
        <v>136.30138018645013</v>
      </c>
      <c r="M135" s="302">
        <f t="shared" si="20"/>
        <v>1.6432152925787813E-2</v>
      </c>
      <c r="N135" s="151">
        <f t="shared" ref="N135:N154" si="24">L135/L131-1</f>
        <v>3.7459127617979426E-2</v>
      </c>
      <c r="O135" s="291"/>
      <c r="P135" s="291"/>
      <c r="Q135" s="291"/>
      <c r="R135" s="291"/>
      <c r="S135" s="291"/>
      <c r="T135" s="291"/>
      <c r="U135" s="291"/>
      <c r="V135" s="291"/>
      <c r="W135" s="291"/>
      <c r="X135" s="291"/>
      <c r="Y135" s="291"/>
      <c r="Z135" s="291"/>
      <c r="AA135" s="291"/>
      <c r="AB135" s="291"/>
      <c r="AC135" s="291"/>
      <c r="AD135" s="291"/>
      <c r="AE135" s="291"/>
      <c r="AF135" s="291"/>
      <c r="AG135" s="291"/>
      <c r="AH135" s="291"/>
      <c r="AI135" s="291"/>
      <c r="AJ135" s="291"/>
      <c r="AK135" s="291"/>
      <c r="AL135" s="291"/>
      <c r="AM135" s="291"/>
      <c r="AN135" s="291"/>
    </row>
    <row r="136" spans="1:40">
      <c r="A136" s="305">
        <f t="shared" si="21"/>
        <v>45444</v>
      </c>
      <c r="B136" s="305" t="s">
        <v>105</v>
      </c>
      <c r="C136" s="152">
        <v>148.6694819303442</v>
      </c>
      <c r="D136" s="151">
        <f t="shared" ca="1" si="22"/>
        <v>2.2636955230031841E-2</v>
      </c>
      <c r="E136" s="151">
        <f t="shared" si="19"/>
        <v>1.7398152170097214E-2</v>
      </c>
      <c r="F136" s="151">
        <f t="shared" si="23"/>
        <v>1.2202056806702721E-2</v>
      </c>
      <c r="G136" s="151">
        <v>-5.6847617229971448E-3</v>
      </c>
      <c r="H136" s="508">
        <v>5.7500000000000002E-2</v>
      </c>
      <c r="I136" s="155">
        <v>7.2499999999999995E-2</v>
      </c>
      <c r="J136" s="304">
        <v>941.05</v>
      </c>
      <c r="K136" s="304">
        <v>950.69</v>
      </c>
      <c r="L136" s="303">
        <v>137.25333756142342</v>
      </c>
      <c r="M136" s="302">
        <f t="shared" si="20"/>
        <v>6.9842093577561215E-3</v>
      </c>
      <c r="N136" s="151">
        <f t="shared" si="24"/>
        <v>4.185014089436323E-2</v>
      </c>
      <c r="O136" s="291"/>
      <c r="P136" s="291"/>
      <c r="Q136" s="291"/>
      <c r="R136" s="291"/>
      <c r="S136" s="291"/>
      <c r="T136" s="291"/>
      <c r="U136" s="291"/>
      <c r="V136" s="291"/>
      <c r="W136" s="291"/>
      <c r="X136" s="291"/>
      <c r="Y136" s="291"/>
      <c r="Z136" s="291"/>
      <c r="AA136" s="291"/>
      <c r="AB136" s="291"/>
      <c r="AC136" s="291"/>
      <c r="AD136" s="291"/>
      <c r="AE136" s="291"/>
      <c r="AF136" s="291"/>
      <c r="AG136" s="291"/>
      <c r="AH136" s="291"/>
      <c r="AI136" s="291"/>
      <c r="AJ136" s="291"/>
      <c r="AK136" s="291"/>
      <c r="AL136" s="291"/>
      <c r="AM136" s="291"/>
      <c r="AN136" s="291"/>
    </row>
    <row r="137" spans="1:40">
      <c r="A137" s="305">
        <f t="shared" si="21"/>
        <v>45536</v>
      </c>
      <c r="B137" s="305" t="s">
        <v>106</v>
      </c>
      <c r="C137" s="152">
        <v>147.87232918803443</v>
      </c>
      <c r="D137" s="151">
        <f t="shared" ca="1" si="22"/>
        <v>2.1732185664458115E-2</v>
      </c>
      <c r="E137" s="151">
        <f t="shared" si="19"/>
        <v>1.8863380269020347E-2</v>
      </c>
      <c r="F137" s="151">
        <f t="shared" si="23"/>
        <v>1.9912759848402795E-2</v>
      </c>
      <c r="G137" s="151">
        <v>1.7119738580317456E-2</v>
      </c>
      <c r="H137" s="508">
        <v>5.5E-2</v>
      </c>
      <c r="I137" s="155">
        <v>6.1249999999999999E-2</v>
      </c>
      <c r="J137" s="304">
        <v>898.7</v>
      </c>
      <c r="K137" s="304">
        <v>920.43000000000006</v>
      </c>
      <c r="L137" s="303">
        <v>138.74205555298181</v>
      </c>
      <c r="M137" s="302">
        <f t="shared" si="20"/>
        <v>1.0846497564346302E-2</v>
      </c>
      <c r="N137" s="151">
        <f t="shared" si="24"/>
        <v>4.129432267323474E-2</v>
      </c>
      <c r="O137" s="291"/>
      <c r="P137" s="291"/>
      <c r="Q137" s="291"/>
      <c r="R137" s="291"/>
      <c r="S137" s="291"/>
      <c r="T137" s="291"/>
      <c r="U137" s="291"/>
      <c r="V137" s="291"/>
      <c r="W137" s="291"/>
      <c r="X137" s="291"/>
      <c r="Y137" s="291"/>
      <c r="Z137" s="291"/>
      <c r="AA137" s="291"/>
      <c r="AB137" s="291"/>
      <c r="AC137" s="291"/>
      <c r="AD137" s="291"/>
      <c r="AE137" s="291"/>
      <c r="AF137" s="291"/>
      <c r="AG137" s="291"/>
      <c r="AH137" s="291"/>
      <c r="AI137" s="291"/>
      <c r="AJ137" s="291"/>
      <c r="AK137" s="291"/>
      <c r="AL137" s="291"/>
      <c r="AM137" s="291"/>
      <c r="AN137" s="291"/>
    </row>
    <row r="138" spans="1:40">
      <c r="A138" s="308">
        <f t="shared" si="21"/>
        <v>45627</v>
      </c>
      <c r="B138" s="308" t="s">
        <v>107</v>
      </c>
      <c r="C138" s="307">
        <v>161.78862506000712</v>
      </c>
      <c r="D138" s="306">
        <f t="shared" ca="1" si="22"/>
        <v>2.6443115486986413E-2</v>
      </c>
      <c r="E138" s="306">
        <f t="shared" ref="E138:E154" si="25">AVERAGE(C135:C138)/AVERAGE(C131:C134)-1</f>
        <v>2.6443115486986413E-2</v>
      </c>
      <c r="F138" s="306">
        <f t="shared" si="23"/>
        <v>3.9658306216270978E-2</v>
      </c>
      <c r="G138" s="306">
        <v>5.6079952520775578E-3</v>
      </c>
      <c r="H138" s="509">
        <v>0.05</v>
      </c>
      <c r="I138" s="513">
        <v>5.6250000000000001E-2</v>
      </c>
      <c r="J138" s="300">
        <v>996.49</v>
      </c>
      <c r="K138" s="300">
        <v>978.95499999999993</v>
      </c>
      <c r="L138" s="299">
        <v>140.18021570002563</v>
      </c>
      <c r="M138" s="298">
        <f t="shared" si="20"/>
        <v>1.0365711689305446E-2</v>
      </c>
      <c r="N138" s="146">
        <f t="shared" si="24"/>
        <v>4.5357561652503708E-2</v>
      </c>
      <c r="O138" s="291"/>
      <c r="P138" s="291"/>
      <c r="Q138" s="291"/>
      <c r="R138" s="291"/>
      <c r="S138" s="291"/>
      <c r="T138" s="291"/>
      <c r="U138" s="291"/>
      <c r="V138" s="291"/>
      <c r="W138" s="291"/>
      <c r="X138" s="291"/>
      <c r="Y138" s="291"/>
      <c r="Z138" s="291"/>
      <c r="AA138" s="291"/>
      <c r="AB138" s="291"/>
      <c r="AC138" s="291"/>
      <c r="AD138" s="291"/>
      <c r="AE138" s="291"/>
      <c r="AF138" s="291"/>
      <c r="AG138" s="291"/>
      <c r="AH138" s="291"/>
      <c r="AI138" s="291"/>
      <c r="AJ138" s="291"/>
      <c r="AK138" s="291"/>
      <c r="AL138" s="291"/>
      <c r="AM138" s="291"/>
      <c r="AN138" s="291"/>
    </row>
    <row r="139" spans="1:40">
      <c r="A139" s="305">
        <f t="shared" si="21"/>
        <v>45717</v>
      </c>
      <c r="B139" s="305" t="s">
        <v>108</v>
      </c>
      <c r="C139" s="152">
        <v>153.24303436761326</v>
      </c>
      <c r="D139" s="151">
        <f t="shared" ca="1" si="22"/>
        <v>2.5138000290190199E-2</v>
      </c>
      <c r="E139" s="151">
        <f t="shared" si="25"/>
        <v>2.4471343109161658E-2</v>
      </c>
      <c r="F139" s="151">
        <f t="shared" si="23"/>
        <v>2.5138000290190199E-2</v>
      </c>
      <c r="G139" s="151">
        <v>8.4451258709954402E-3</v>
      </c>
      <c r="H139" s="508">
        <v>0.05</v>
      </c>
      <c r="I139" s="155">
        <v>5.1249999999999997E-2</v>
      </c>
      <c r="J139" s="304">
        <v>951.08</v>
      </c>
      <c r="K139" s="304">
        <v>965.95</v>
      </c>
      <c r="L139" s="303">
        <v>142.94879792885379</v>
      </c>
      <c r="M139" s="302">
        <f t="shared" si="20"/>
        <v>1.9750163851600222E-2</v>
      </c>
      <c r="N139" s="151">
        <f t="shared" si="24"/>
        <v>4.8769995823303436E-2</v>
      </c>
      <c r="O139" s="291"/>
      <c r="P139" s="291"/>
      <c r="Q139" s="291"/>
      <c r="R139" s="291"/>
      <c r="S139" s="291"/>
      <c r="T139" s="291"/>
      <c r="U139" s="291"/>
      <c r="V139" s="291"/>
      <c r="W139" s="291"/>
      <c r="X139" s="291"/>
      <c r="Y139" s="291"/>
      <c r="Z139" s="291"/>
      <c r="AA139" s="291"/>
      <c r="AB139" s="291"/>
      <c r="AC139" s="291"/>
      <c r="AD139" s="291"/>
      <c r="AE139" s="291"/>
      <c r="AF139" s="291"/>
      <c r="AG139" s="291"/>
      <c r="AH139" s="291"/>
      <c r="AI139" s="291"/>
      <c r="AJ139" s="291"/>
      <c r="AK139" s="291"/>
      <c r="AL139" s="291"/>
      <c r="AM139" s="291"/>
      <c r="AN139" s="291"/>
    </row>
    <row r="140" spans="1:40">
      <c r="A140" s="305">
        <f t="shared" si="21"/>
        <v>45809</v>
      </c>
      <c r="B140" s="305" t="s">
        <v>109</v>
      </c>
      <c r="C140" s="152">
        <v>153.22508066873374</v>
      </c>
      <c r="D140" s="151">
        <f t="shared" ca="1" si="22"/>
        <v>2.7882699958823975E-2</v>
      </c>
      <c r="E140" s="151">
        <f t="shared" si="25"/>
        <v>2.9013311814993337E-2</v>
      </c>
      <c r="F140" s="151">
        <f t="shared" si="23"/>
        <v>3.0642460572533281E-2</v>
      </c>
      <c r="G140" s="151">
        <v>3.5556365130910983E-3</v>
      </c>
      <c r="H140" s="508">
        <v>0.05</v>
      </c>
      <c r="I140" s="155">
        <v>0.05</v>
      </c>
      <c r="J140" s="304">
        <v>931.62</v>
      </c>
      <c r="K140" s="304">
        <v>940.01</v>
      </c>
      <c r="L140" s="303">
        <v>142.91213508297758</v>
      </c>
      <c r="M140" s="302">
        <f t="shared" si="20"/>
        <v>-2.5647537025430545E-4</v>
      </c>
      <c r="N140" s="151">
        <f t="shared" si="24"/>
        <v>4.1228851859589577E-2</v>
      </c>
      <c r="O140" s="291"/>
      <c r="P140" s="291"/>
      <c r="Q140" s="291"/>
      <c r="R140" s="291"/>
      <c r="S140" s="291"/>
      <c r="T140" s="291"/>
      <c r="U140" s="291"/>
      <c r="V140" s="291"/>
      <c r="W140" s="291"/>
      <c r="X140" s="291"/>
      <c r="Y140" s="291"/>
      <c r="Z140" s="291"/>
      <c r="AA140" s="291"/>
      <c r="AB140" s="291"/>
      <c r="AC140" s="291"/>
      <c r="AD140" s="291"/>
      <c r="AE140" s="291"/>
      <c r="AF140" s="291"/>
      <c r="AG140" s="291"/>
      <c r="AH140" s="291"/>
      <c r="AI140" s="291"/>
      <c r="AJ140" s="291"/>
      <c r="AK140" s="291"/>
      <c r="AL140" s="291"/>
      <c r="AM140" s="291"/>
      <c r="AN140" s="291"/>
    </row>
    <row r="141" spans="1:40">
      <c r="A141" s="297">
        <f t="shared" si="21"/>
        <v>45901</v>
      </c>
      <c r="B141" s="297" t="s">
        <v>110</v>
      </c>
      <c r="C141" s="295">
        <v>150.56656302584042</v>
      </c>
      <c r="D141" s="141">
        <f t="shared" ca="1" si="22"/>
        <v>2.4679204031397006E-2</v>
      </c>
      <c r="E141" s="141">
        <f t="shared" si="25"/>
        <v>2.8553594670482019E-2</v>
      </c>
      <c r="F141" s="141">
        <f t="shared" si="23"/>
        <v>1.8220000000000125E-2</v>
      </c>
      <c r="G141" s="141">
        <v>1.4000000000000679E-3</v>
      </c>
      <c r="H141" s="515">
        <v>4.7500000000000001E-2</v>
      </c>
      <c r="I141" s="141">
        <v>0.05</v>
      </c>
      <c r="J141" s="296">
        <v>962.5</v>
      </c>
      <c r="K141" s="296">
        <v>967.54</v>
      </c>
      <c r="L141" s="295">
        <v>144.8544530878502</v>
      </c>
      <c r="M141" s="294">
        <f t="shared" si="20"/>
        <v>1.3590994240936016E-2</v>
      </c>
      <c r="N141" s="141">
        <f t="shared" si="24"/>
        <v>4.405583808389113E-2</v>
      </c>
      <c r="O141" s="291"/>
      <c r="P141" s="291"/>
      <c r="Q141" s="291"/>
      <c r="R141" s="291"/>
      <c r="S141" s="291"/>
      <c r="T141" s="291"/>
      <c r="U141" s="291"/>
      <c r="V141" s="291"/>
      <c r="W141" s="291"/>
      <c r="X141" s="291"/>
      <c r="Y141" s="291"/>
      <c r="Z141" s="291"/>
      <c r="AA141" s="291"/>
      <c r="AB141" s="291"/>
      <c r="AC141" s="291"/>
      <c r="AD141" s="291"/>
      <c r="AE141" s="291"/>
      <c r="AF141" s="291"/>
      <c r="AG141" s="291"/>
      <c r="AH141" s="291"/>
      <c r="AI141" s="291"/>
      <c r="AJ141" s="291"/>
      <c r="AK141" s="291"/>
      <c r="AL141" s="291"/>
      <c r="AM141" s="291"/>
      <c r="AN141" s="291"/>
    </row>
    <row r="142" spans="1:40" ht="16" thickBot="1">
      <c r="A142" s="293">
        <f t="shared" si="21"/>
        <v>45992</v>
      </c>
      <c r="B142" s="293" t="s">
        <v>111</v>
      </c>
      <c r="C142" s="138">
        <v>165.73626751147128</v>
      </c>
      <c r="D142" s="136">
        <f t="shared" ca="1" si="22"/>
        <v>2.4604885392325526E-2</v>
      </c>
      <c r="E142" s="136">
        <f t="shared" si="25"/>
        <v>2.4604885392325526E-2</v>
      </c>
      <c r="F142" s="136">
        <f t="shared" si="23"/>
        <v>2.4399999999999977E-2</v>
      </c>
      <c r="G142" s="136">
        <v>6.8500000000000227E-3</v>
      </c>
      <c r="H142" s="516">
        <v>4.4999999999999998E-2</v>
      </c>
      <c r="I142" s="517">
        <v>4.7500000000000001E-2</v>
      </c>
      <c r="J142" s="292">
        <v>930</v>
      </c>
      <c r="K142" s="292">
        <v>936.19</v>
      </c>
      <c r="L142" s="138">
        <v>145.32598849943625</v>
      </c>
      <c r="M142" s="137">
        <f t="shared" si="20"/>
        <v>3.2552358697599537E-3</v>
      </c>
      <c r="N142" s="136">
        <f t="shared" si="24"/>
        <v>3.6708267095423519E-2</v>
      </c>
      <c r="O142" s="291"/>
      <c r="P142" s="291"/>
      <c r="Q142" s="291"/>
      <c r="R142" s="291"/>
      <c r="S142" s="291"/>
      <c r="T142" s="291"/>
      <c r="U142" s="291"/>
      <c r="V142" s="291"/>
      <c r="W142" s="291"/>
      <c r="X142" s="291"/>
      <c r="Y142" s="291"/>
      <c r="Z142" s="291"/>
      <c r="AA142" s="291"/>
      <c r="AB142" s="291"/>
      <c r="AC142" s="291"/>
      <c r="AD142" s="291"/>
      <c r="AE142" s="291"/>
      <c r="AF142" s="291"/>
      <c r="AG142" s="291"/>
      <c r="AH142" s="291"/>
      <c r="AI142" s="291"/>
      <c r="AJ142" s="291"/>
      <c r="AK142" s="291"/>
      <c r="AL142" s="291"/>
      <c r="AM142" s="291"/>
      <c r="AN142" s="291"/>
    </row>
    <row r="143" spans="1:40" ht="16" thickTop="1">
      <c r="A143" s="297">
        <f t="shared" si="21"/>
        <v>46082</v>
      </c>
      <c r="B143" s="297" t="s">
        <v>113</v>
      </c>
      <c r="C143" s="295">
        <v>156.0473818965406</v>
      </c>
      <c r="D143" s="141">
        <f t="shared" ca="1" si="22"/>
        <v>1.8300000000000205E-2</v>
      </c>
      <c r="E143" s="141">
        <f t="shared" si="25"/>
        <v>2.2894751376456135E-2</v>
      </c>
      <c r="F143" s="141">
        <f t="shared" si="23"/>
        <v>1.8300000000000205E-2</v>
      </c>
      <c r="G143" s="141">
        <v>6.0000000000000053E-3</v>
      </c>
      <c r="H143" s="515">
        <v>4.4999999999999998E-2</v>
      </c>
      <c r="I143" s="141">
        <v>4.6249999999999999E-2</v>
      </c>
      <c r="J143" s="296">
        <v>902.5</v>
      </c>
      <c r="K143" s="296">
        <v>911.66666666666674</v>
      </c>
      <c r="L143" s="295">
        <v>146.8862574030851</v>
      </c>
      <c r="M143" s="294">
        <f t="shared" si="20"/>
        <v>1.0736337799999829E-2</v>
      </c>
      <c r="N143" s="141">
        <f t="shared" si="24"/>
        <v>2.754454413944063E-2</v>
      </c>
      <c r="O143" s="291"/>
      <c r="P143" s="291"/>
      <c r="Q143" s="291"/>
      <c r="R143" s="291"/>
      <c r="S143" s="291"/>
      <c r="T143" s="291"/>
      <c r="U143" s="291"/>
      <c r="V143" s="291"/>
      <c r="W143" s="291"/>
      <c r="X143" s="291"/>
      <c r="Y143" s="291"/>
      <c r="Z143" s="291"/>
      <c r="AA143" s="291"/>
      <c r="AB143" s="291"/>
      <c r="AC143" s="291"/>
      <c r="AD143" s="291"/>
      <c r="AE143" s="291"/>
      <c r="AF143" s="291"/>
      <c r="AG143" s="291"/>
      <c r="AH143" s="291"/>
      <c r="AI143" s="291"/>
      <c r="AJ143" s="291"/>
      <c r="AK143" s="291"/>
      <c r="AL143" s="291"/>
      <c r="AM143" s="291"/>
      <c r="AN143" s="291"/>
    </row>
    <row r="144" spans="1:40">
      <c r="A144" s="297">
        <f t="shared" si="21"/>
        <v>46174</v>
      </c>
      <c r="B144" s="297" t="s">
        <v>114</v>
      </c>
      <c r="C144" s="295">
        <v>156.90248260478336</v>
      </c>
      <c r="D144" s="141">
        <f t="shared" ca="1" si="22"/>
        <v>2.114983303959117E-2</v>
      </c>
      <c r="E144" s="141">
        <f t="shared" si="25"/>
        <v>2.130012428968775E-2</v>
      </c>
      <c r="F144" s="141">
        <f t="shared" si="23"/>
        <v>2.4000000000000021E-2</v>
      </c>
      <c r="G144" s="141">
        <v>5.5000000000000604E-3</v>
      </c>
      <c r="H144" s="515">
        <v>4.4999999999999998E-2</v>
      </c>
      <c r="I144" s="141">
        <v>4.4999999999999998E-2</v>
      </c>
      <c r="J144" s="296">
        <v>882</v>
      </c>
      <c r="K144" s="296">
        <v>888.83333333333326</v>
      </c>
      <c r="L144" s="295">
        <v>147.42187810546812</v>
      </c>
      <c r="M144" s="294">
        <f t="shared" si="20"/>
        <v>3.6464997601046711E-3</v>
      </c>
      <c r="N144" s="141">
        <f t="shared" si="24"/>
        <v>3.1556053793976968E-2</v>
      </c>
      <c r="O144" s="291"/>
      <c r="P144" s="291"/>
      <c r="Q144" s="291"/>
      <c r="R144" s="291"/>
      <c r="S144" s="291"/>
      <c r="T144" s="291"/>
      <c r="U144" s="291"/>
      <c r="V144" s="291"/>
      <c r="W144" s="291"/>
      <c r="X144" s="291"/>
      <c r="Y144" s="291"/>
      <c r="Z144" s="291"/>
      <c r="AA144" s="291"/>
      <c r="AB144" s="291"/>
      <c r="AC144" s="291"/>
      <c r="AD144" s="291"/>
      <c r="AE144" s="291"/>
      <c r="AF144" s="291"/>
      <c r="AG144" s="291"/>
      <c r="AH144" s="291"/>
      <c r="AI144" s="291"/>
      <c r="AJ144" s="291"/>
      <c r="AK144" s="291"/>
      <c r="AL144" s="291"/>
      <c r="AM144" s="291"/>
      <c r="AN144" s="291"/>
    </row>
    <row r="145" spans="1:40">
      <c r="A145" s="297">
        <f t="shared" si="21"/>
        <v>46266</v>
      </c>
      <c r="B145" s="297" t="s">
        <v>115</v>
      </c>
      <c r="C145" s="295">
        <v>154.43160669871375</v>
      </c>
      <c r="D145" s="141">
        <f t="shared" ca="1" si="22"/>
        <v>2.2638967313641123E-2</v>
      </c>
      <c r="E145" s="141">
        <f t="shared" si="25"/>
        <v>2.3099381547517117E-2</v>
      </c>
      <c r="F145" s="141">
        <f t="shared" si="23"/>
        <v>2.5670000000000082E-2</v>
      </c>
      <c r="G145" s="141">
        <v>5.4000000000000714E-3</v>
      </c>
      <c r="H145" s="515">
        <v>4.4999999999999998E-2</v>
      </c>
      <c r="I145" s="141">
        <v>4.4999999999999998E-2</v>
      </c>
      <c r="J145" s="296">
        <v>880.5</v>
      </c>
      <c r="K145" s="296">
        <v>881</v>
      </c>
      <c r="L145" s="295">
        <v>149.0485727551644</v>
      </c>
      <c r="M145" s="294">
        <f t="shared" si="20"/>
        <v>1.1034282499999826E-2</v>
      </c>
      <c r="N145" s="141">
        <f t="shared" si="24"/>
        <v>2.8954026458341442E-2</v>
      </c>
      <c r="O145" s="291"/>
      <c r="P145" s="291"/>
      <c r="Q145" s="291"/>
      <c r="R145" s="291"/>
      <c r="S145" s="291"/>
      <c r="T145" s="291"/>
      <c r="U145" s="291"/>
      <c r="V145" s="291"/>
      <c r="W145" s="291"/>
      <c r="X145" s="291"/>
      <c r="Y145" s="291"/>
      <c r="Z145" s="291"/>
      <c r="AA145" s="291"/>
      <c r="AB145" s="291"/>
      <c r="AC145" s="291"/>
      <c r="AD145" s="291"/>
      <c r="AE145" s="291"/>
      <c r="AF145" s="291"/>
      <c r="AG145" s="291"/>
      <c r="AH145" s="291"/>
      <c r="AI145" s="291"/>
      <c r="AJ145" s="291"/>
      <c r="AK145" s="291"/>
      <c r="AL145" s="291"/>
      <c r="AM145" s="291"/>
      <c r="AN145" s="291"/>
    </row>
    <row r="146" spans="1:40" ht="16" thickBot="1">
      <c r="A146" s="293">
        <f t="shared" si="21"/>
        <v>46357</v>
      </c>
      <c r="B146" s="293" t="s">
        <v>116</v>
      </c>
      <c r="C146" s="138">
        <v>169.387437484749</v>
      </c>
      <c r="D146" s="136">
        <f t="shared" ca="1" si="22"/>
        <v>2.247690456759166E-2</v>
      </c>
      <c r="E146" s="136">
        <f t="shared" si="25"/>
        <v>2.247690456759166E-2</v>
      </c>
      <c r="F146" s="136">
        <f t="shared" si="23"/>
        <v>2.2029999999999994E-2</v>
      </c>
      <c r="G146" s="136">
        <v>5.4000000000000714E-3</v>
      </c>
      <c r="H146" s="516">
        <v>4.4999999999999998E-2</v>
      </c>
      <c r="I146" s="517">
        <v>4.4999999999999998E-2</v>
      </c>
      <c r="J146" s="292">
        <v>880</v>
      </c>
      <c r="K146" s="292">
        <v>880.16666666666674</v>
      </c>
      <c r="L146" s="138">
        <v>149.74931117579155</v>
      </c>
      <c r="M146" s="137">
        <f t="shared" si="20"/>
        <v>4.7014098000000004E-3</v>
      </c>
      <c r="N146" s="136">
        <f t="shared" si="24"/>
        <v>3.0437244721527978E-2</v>
      </c>
      <c r="O146" s="291"/>
      <c r="P146" s="291"/>
      <c r="Q146" s="291"/>
      <c r="R146" s="291"/>
      <c r="S146" s="291"/>
      <c r="T146" s="291"/>
      <c r="U146" s="291"/>
      <c r="V146" s="291"/>
      <c r="W146" s="291"/>
      <c r="X146" s="291"/>
      <c r="Y146" s="291"/>
      <c r="Z146" s="291"/>
      <c r="AA146" s="291"/>
      <c r="AB146" s="291"/>
      <c r="AC146" s="291"/>
      <c r="AD146" s="291"/>
      <c r="AE146" s="291"/>
      <c r="AF146" s="291"/>
      <c r="AG146" s="291"/>
      <c r="AH146" s="291"/>
      <c r="AI146" s="291"/>
      <c r="AJ146" s="291"/>
      <c r="AK146" s="291"/>
      <c r="AL146" s="291"/>
      <c r="AM146" s="291"/>
      <c r="AN146" s="291"/>
    </row>
    <row r="147" spans="1:40" ht="16" thickTop="1">
      <c r="A147" s="297">
        <f t="shared" si="21"/>
        <v>46447</v>
      </c>
      <c r="B147" s="297" t="s">
        <v>122</v>
      </c>
      <c r="C147" s="295">
        <v>159.47712519789872</v>
      </c>
      <c r="D147" s="141">
        <f t="shared" ca="1" si="22"/>
        <v>2.1978858342090124E-2</v>
      </c>
      <c r="E147" s="141">
        <f t="shared" si="25"/>
        <v>2.3375857462389682E-2</v>
      </c>
      <c r="F147" s="141">
        <f t="shared" si="23"/>
        <v>2.1978858342090124E-2</v>
      </c>
      <c r="G147" s="141">
        <v>5.5000000000000604E-3</v>
      </c>
      <c r="H147" s="515">
        <v>4.4999999999999998E-2</v>
      </c>
      <c r="I147" s="141">
        <v>4.4999999999999998E-2</v>
      </c>
      <c r="J147" s="296">
        <v>880</v>
      </c>
      <c r="K147" s="296">
        <v>880</v>
      </c>
      <c r="L147" s="295">
        <v>151.29284512573918</v>
      </c>
      <c r="M147" s="294">
        <f t="shared" si="20"/>
        <v>1.0307452754394708E-2</v>
      </c>
      <c r="N147" s="141">
        <f t="shared" si="24"/>
        <v>3.0000000003822969E-2</v>
      </c>
      <c r="O147" s="291"/>
      <c r="P147" s="291"/>
      <c r="Q147" s="291"/>
      <c r="R147" s="291"/>
      <c r="S147" s="291"/>
      <c r="T147" s="291"/>
      <c r="U147" s="291"/>
      <c r="V147" s="291"/>
      <c r="W147" s="291"/>
      <c r="X147" s="291"/>
      <c r="Y147" s="291"/>
      <c r="Z147" s="291"/>
      <c r="AA147" s="291"/>
      <c r="AB147" s="291"/>
      <c r="AC147" s="291"/>
      <c r="AD147" s="291"/>
      <c r="AE147" s="291"/>
      <c r="AF147" s="291"/>
      <c r="AG147" s="291"/>
      <c r="AH147" s="291"/>
      <c r="AI147" s="291"/>
      <c r="AJ147" s="291"/>
      <c r="AK147" s="291"/>
      <c r="AL147" s="291"/>
      <c r="AM147" s="291"/>
      <c r="AN147" s="291"/>
    </row>
    <row r="148" spans="1:40">
      <c r="A148" s="297">
        <f t="shared" si="21"/>
        <v>46539</v>
      </c>
      <c r="B148" s="297" t="s">
        <v>123</v>
      </c>
      <c r="C148" s="295">
        <v>160.27128308671658</v>
      </c>
      <c r="D148" s="141">
        <f t="shared" ca="1" si="22"/>
        <v>2.1724066869703185E-2</v>
      </c>
      <c r="E148" s="141">
        <f t="shared" si="25"/>
        <v>2.2748821804511099E-2</v>
      </c>
      <c r="F148" s="141">
        <f t="shared" si="23"/>
        <v>2.1470663981900007E-2</v>
      </c>
      <c r="G148" s="141">
        <v>4.9999999999998934E-3</v>
      </c>
      <c r="H148" s="515">
        <v>4.4999999999999998E-2</v>
      </c>
      <c r="I148" s="141">
        <v>4.4999999999999998E-2</v>
      </c>
      <c r="J148" s="296">
        <v>880</v>
      </c>
      <c r="K148" s="296">
        <v>880</v>
      </c>
      <c r="L148" s="295">
        <v>151.84453444919575</v>
      </c>
      <c r="M148" s="294">
        <f t="shared" si="20"/>
        <v>3.6464997601046711E-3</v>
      </c>
      <c r="N148" s="141">
        <f t="shared" si="24"/>
        <v>3.0000000003822969E-2</v>
      </c>
      <c r="O148" s="291"/>
      <c r="P148" s="291"/>
      <c r="Q148" s="291"/>
      <c r="R148" s="291"/>
      <c r="S148" s="291"/>
      <c r="T148" s="291"/>
      <c r="U148" s="291"/>
      <c r="V148" s="291"/>
      <c r="W148" s="291"/>
      <c r="X148" s="291"/>
      <c r="Y148" s="291"/>
      <c r="Z148" s="291"/>
      <c r="AA148" s="291"/>
      <c r="AB148" s="291"/>
      <c r="AC148" s="291"/>
      <c r="AD148" s="291"/>
      <c r="AE148" s="291"/>
      <c r="AF148" s="291"/>
      <c r="AG148" s="291"/>
      <c r="AH148" s="291"/>
      <c r="AI148" s="291"/>
      <c r="AJ148" s="291"/>
      <c r="AK148" s="291"/>
      <c r="AL148" s="291"/>
      <c r="AM148" s="291"/>
      <c r="AN148" s="291"/>
    </row>
    <row r="149" spans="1:40">
      <c r="A149" s="297">
        <f t="shared" si="21"/>
        <v>46631</v>
      </c>
      <c r="B149" s="297" t="s">
        <v>124</v>
      </c>
      <c r="C149" s="295">
        <v>157.68459579619892</v>
      </c>
      <c r="D149" s="141">
        <f t="shared" ca="1" si="22"/>
        <v>2.1506057685531266E-2</v>
      </c>
      <c r="E149" s="141">
        <f t="shared" si="25"/>
        <v>2.1643214233645347E-2</v>
      </c>
      <c r="F149" s="141">
        <f t="shared" si="23"/>
        <v>2.1064270242499905E-2</v>
      </c>
      <c r="G149" s="141">
        <v>4.9999999999998934E-3</v>
      </c>
      <c r="H149" s="515">
        <v>4.4999999999999998E-2</v>
      </c>
      <c r="I149" s="141">
        <v>4.4999999999999998E-2</v>
      </c>
      <c r="J149" s="296">
        <v>880</v>
      </c>
      <c r="K149" s="296">
        <v>880</v>
      </c>
      <c r="L149" s="295">
        <v>153.52002993838914</v>
      </c>
      <c r="M149" s="294">
        <f t="shared" si="20"/>
        <v>1.1034282499999826E-2</v>
      </c>
      <c r="N149" s="141">
        <f t="shared" si="24"/>
        <v>3.0000000003822969E-2</v>
      </c>
      <c r="O149" s="291"/>
      <c r="P149" s="291"/>
      <c r="Q149" s="291"/>
      <c r="R149" s="291"/>
      <c r="S149" s="291"/>
      <c r="T149" s="291"/>
      <c r="U149" s="291"/>
      <c r="V149" s="291"/>
      <c r="W149" s="291"/>
      <c r="X149" s="291"/>
      <c r="Y149" s="291"/>
      <c r="Z149" s="291"/>
      <c r="AA149" s="291"/>
      <c r="AB149" s="291"/>
      <c r="AC149" s="291"/>
      <c r="AD149" s="291"/>
      <c r="AE149" s="291"/>
      <c r="AF149" s="291"/>
      <c r="AG149" s="291"/>
      <c r="AH149" s="291"/>
      <c r="AI149" s="291"/>
      <c r="AJ149" s="291"/>
      <c r="AK149" s="291"/>
      <c r="AL149" s="291"/>
      <c r="AM149" s="291"/>
      <c r="AN149" s="291"/>
    </row>
    <row r="150" spans="1:40" ht="16" thickBot="1">
      <c r="A150" s="293">
        <f t="shared" si="21"/>
        <v>46722</v>
      </c>
      <c r="B150" s="293" t="s">
        <v>125</v>
      </c>
      <c r="C150" s="138">
        <v>172.88664963679173</v>
      </c>
      <c r="D150" s="136">
        <f t="shared" ca="1" si="22"/>
        <v>2.1280475299598756E-2</v>
      </c>
      <c r="E150" s="136">
        <f t="shared" si="25"/>
        <v>2.1280475299598756E-2</v>
      </c>
      <c r="F150" s="136">
        <f t="shared" si="23"/>
        <v>2.0658038187500116E-2</v>
      </c>
      <c r="G150" s="136">
        <v>4.9999999999998934E-3</v>
      </c>
      <c r="H150" s="516">
        <v>4.4999999999999998E-2</v>
      </c>
      <c r="I150" s="517">
        <v>4.4999999999999998E-2</v>
      </c>
      <c r="J150" s="292">
        <v>880</v>
      </c>
      <c r="K150" s="292">
        <v>880</v>
      </c>
      <c r="L150" s="138">
        <v>154.24179051163779</v>
      </c>
      <c r="M150" s="137">
        <f t="shared" si="20"/>
        <v>4.7014098000000004E-3</v>
      </c>
      <c r="N150" s="136">
        <f t="shared" si="24"/>
        <v>3.0000000003822969E-2</v>
      </c>
      <c r="O150" s="291"/>
      <c r="P150" s="291"/>
      <c r="Q150" s="291"/>
      <c r="R150" s="291"/>
      <c r="S150" s="291"/>
      <c r="T150" s="291"/>
      <c r="U150" s="291"/>
      <c r="V150" s="291"/>
      <c r="W150" s="291"/>
      <c r="X150" s="291"/>
      <c r="Y150" s="291"/>
      <c r="Z150" s="291"/>
      <c r="AA150" s="291"/>
      <c r="AB150" s="291"/>
      <c r="AC150" s="291"/>
      <c r="AD150" s="291"/>
      <c r="AE150" s="291"/>
      <c r="AF150" s="291"/>
      <c r="AG150" s="291"/>
      <c r="AH150" s="291"/>
      <c r="AI150" s="291"/>
      <c r="AJ150" s="291"/>
      <c r="AK150" s="291"/>
      <c r="AL150" s="291"/>
      <c r="AM150" s="291"/>
      <c r="AN150" s="291"/>
    </row>
    <row r="151" spans="1:40" ht="16" thickTop="1">
      <c r="A151" s="297">
        <f t="shared" si="21"/>
        <v>46813</v>
      </c>
      <c r="B151" s="297" t="s">
        <v>126</v>
      </c>
      <c r="C151" s="295">
        <v>162.69066910887213</v>
      </c>
      <c r="D151" s="141">
        <f t="shared" ca="1" si="22"/>
        <v>2.015050062499979E-2</v>
      </c>
      <c r="E151" s="141">
        <f t="shared" si="25"/>
        <v>2.0828762449070615E-2</v>
      </c>
      <c r="F151" s="141">
        <f t="shared" si="23"/>
        <v>2.015050062499979E-2</v>
      </c>
      <c r="G151" s="141">
        <v>4.9999999999998934E-3</v>
      </c>
      <c r="H151" s="515">
        <v>4.4999999999999998E-2</v>
      </c>
      <c r="I151" s="141">
        <v>4.4999999999999998E-2</v>
      </c>
      <c r="J151" s="296">
        <v>880</v>
      </c>
      <c r="K151" s="296">
        <v>880</v>
      </c>
      <c r="L151" s="295">
        <v>155.83163048008973</v>
      </c>
      <c r="M151" s="294">
        <f t="shared" si="20"/>
        <v>1.0307452754394708E-2</v>
      </c>
      <c r="N151" s="141">
        <f t="shared" si="24"/>
        <v>3.0000000003822969E-2</v>
      </c>
      <c r="O151" s="291"/>
      <c r="P151" s="291"/>
      <c r="Q151" s="291"/>
      <c r="R151" s="291"/>
      <c r="S151" s="291"/>
      <c r="T151" s="291"/>
      <c r="U151" s="291"/>
      <c r="V151" s="291"/>
      <c r="W151" s="291"/>
      <c r="X151" s="291"/>
      <c r="Y151" s="291"/>
      <c r="Z151" s="291"/>
      <c r="AA151" s="291"/>
      <c r="AB151" s="291"/>
      <c r="AC151" s="291"/>
      <c r="AD151" s="291"/>
      <c r="AE151" s="291"/>
      <c r="AF151" s="291"/>
      <c r="AG151" s="291"/>
      <c r="AH151" s="291"/>
      <c r="AI151" s="291"/>
      <c r="AJ151" s="291"/>
      <c r="AK151" s="291"/>
      <c r="AL151" s="291"/>
      <c r="AM151" s="291"/>
      <c r="AN151" s="291"/>
    </row>
    <row r="152" spans="1:40">
      <c r="A152" s="297">
        <f t="shared" si="21"/>
        <v>46905</v>
      </c>
      <c r="B152" s="297" t="s">
        <v>127</v>
      </c>
      <c r="C152" s="295">
        <v>163.500829676725</v>
      </c>
      <c r="D152" s="141">
        <f t="shared" ca="1" si="22"/>
        <v>2.015050062499979E-2</v>
      </c>
      <c r="E152" s="141">
        <f t="shared" si="25"/>
        <v>2.0503354698728105E-2</v>
      </c>
      <c r="F152" s="141">
        <f t="shared" si="23"/>
        <v>2.0150500625000012E-2</v>
      </c>
      <c r="G152" s="141">
        <v>4.9999999999998934E-3</v>
      </c>
      <c r="H152" s="515">
        <v>4.4999999999999998E-2</v>
      </c>
      <c r="I152" s="141">
        <v>4.4999999999999998E-2</v>
      </c>
      <c r="J152" s="296">
        <v>880</v>
      </c>
      <c r="K152" s="296">
        <v>880</v>
      </c>
      <c r="L152" s="295">
        <v>156.39987048325213</v>
      </c>
      <c r="M152" s="294">
        <f t="shared" si="20"/>
        <v>3.6464997601048932E-3</v>
      </c>
      <c r="N152" s="141">
        <f t="shared" si="24"/>
        <v>3.0000000003822969E-2</v>
      </c>
      <c r="O152" s="291"/>
      <c r="P152" s="291"/>
      <c r="Q152" s="291"/>
      <c r="R152" s="291"/>
      <c r="S152" s="291"/>
      <c r="T152" s="291"/>
      <c r="U152" s="291"/>
      <c r="V152" s="291"/>
      <c r="W152" s="291"/>
      <c r="X152" s="291"/>
      <c r="Y152" s="291"/>
      <c r="Z152" s="291"/>
      <c r="AA152" s="291"/>
      <c r="AB152" s="291"/>
      <c r="AC152" s="291"/>
      <c r="AD152" s="291"/>
      <c r="AE152" s="291"/>
      <c r="AF152" s="291"/>
      <c r="AG152" s="291"/>
      <c r="AH152" s="291"/>
      <c r="AI152" s="291"/>
      <c r="AJ152" s="291"/>
      <c r="AK152" s="291"/>
      <c r="AL152" s="291"/>
      <c r="AM152" s="291"/>
      <c r="AN152" s="291"/>
    </row>
    <row r="153" spans="1:40">
      <c r="A153" s="297">
        <f t="shared" si="21"/>
        <v>46997</v>
      </c>
      <c r="B153" s="297" t="s">
        <v>128</v>
      </c>
      <c r="C153" s="295">
        <v>160.86201934234307</v>
      </c>
      <c r="D153" s="141">
        <f t="shared" ca="1" si="22"/>
        <v>2.015050062499979E-2</v>
      </c>
      <c r="E153" s="141">
        <f t="shared" si="25"/>
        <v>2.0283413071197742E-2</v>
      </c>
      <c r="F153" s="141">
        <f t="shared" si="23"/>
        <v>2.015050062499979E-2</v>
      </c>
      <c r="G153" s="141">
        <v>4.9999999999998934E-3</v>
      </c>
      <c r="H153" s="515">
        <v>4.4999999999999998E-2</v>
      </c>
      <c r="I153" s="141">
        <v>4.4999999999999998E-2</v>
      </c>
      <c r="J153" s="296">
        <v>880</v>
      </c>
      <c r="K153" s="296">
        <v>880</v>
      </c>
      <c r="L153" s="295">
        <v>158.12563083712772</v>
      </c>
      <c r="M153" s="294">
        <f t="shared" si="20"/>
        <v>1.1034282499999826E-2</v>
      </c>
      <c r="N153" s="141">
        <f t="shared" si="24"/>
        <v>3.0000000003822969E-2</v>
      </c>
      <c r="O153" s="291"/>
      <c r="P153" s="291"/>
      <c r="Q153" s="291"/>
      <c r="R153" s="291"/>
      <c r="S153" s="291"/>
      <c r="T153" s="291"/>
      <c r="U153" s="291"/>
      <c r="V153" s="291"/>
      <c r="W153" s="291"/>
      <c r="X153" s="291"/>
      <c r="Y153" s="291"/>
      <c r="Z153" s="291"/>
      <c r="AA153" s="291"/>
      <c r="AB153" s="291"/>
      <c r="AC153" s="291"/>
      <c r="AD153" s="291"/>
      <c r="AE153" s="291"/>
      <c r="AF153" s="291"/>
      <c r="AG153" s="291"/>
      <c r="AH153" s="291"/>
      <c r="AI153" s="291"/>
      <c r="AJ153" s="291"/>
      <c r="AK153" s="291"/>
      <c r="AL153" s="291"/>
      <c r="AM153" s="291"/>
      <c r="AN153" s="291"/>
    </row>
    <row r="154" spans="1:40" ht="16" thickBot="1">
      <c r="A154" s="293">
        <f t="shared" si="21"/>
        <v>47088</v>
      </c>
      <c r="B154" s="293" t="s">
        <v>129</v>
      </c>
      <c r="C154" s="138">
        <v>176.37040217835204</v>
      </c>
      <c r="D154" s="136">
        <f t="shared" ca="1" si="22"/>
        <v>2.015050062499979E-2</v>
      </c>
      <c r="E154" s="136">
        <f t="shared" si="25"/>
        <v>2.015050062499979E-2</v>
      </c>
      <c r="F154" s="136">
        <f t="shared" si="23"/>
        <v>2.015050062499979E-2</v>
      </c>
      <c r="G154" s="136">
        <v>4.9999999999998934E-3</v>
      </c>
      <c r="H154" s="516">
        <v>4.4999999999999998E-2</v>
      </c>
      <c r="I154" s="517">
        <v>4.4999999999999998E-2</v>
      </c>
      <c r="J154" s="292">
        <v>880</v>
      </c>
      <c r="K154" s="292">
        <v>880</v>
      </c>
      <c r="L154" s="138">
        <v>158.86904422757658</v>
      </c>
      <c r="M154" s="137">
        <f t="shared" si="20"/>
        <v>4.7014098000000004E-3</v>
      </c>
      <c r="N154" s="136">
        <f t="shared" si="24"/>
        <v>3.0000000003822969E-2</v>
      </c>
      <c r="O154" s="291"/>
      <c r="P154" s="291"/>
      <c r="Q154" s="291"/>
      <c r="R154" s="291"/>
      <c r="S154" s="291"/>
      <c r="T154" s="291"/>
      <c r="U154" s="291"/>
      <c r="V154" s="291"/>
      <c r="W154" s="291"/>
      <c r="X154" s="291"/>
      <c r="Y154" s="291"/>
      <c r="Z154" s="291"/>
      <c r="AA154" s="291"/>
      <c r="AB154" s="291"/>
      <c r="AC154" s="291"/>
      <c r="AD154" s="291"/>
      <c r="AE154" s="291"/>
      <c r="AF154" s="291"/>
      <c r="AG154" s="291"/>
      <c r="AH154" s="291"/>
      <c r="AI154" s="291"/>
      <c r="AJ154" s="291"/>
      <c r="AK154" s="291"/>
      <c r="AL154" s="291"/>
      <c r="AM154" s="291"/>
      <c r="AN154" s="291"/>
    </row>
    <row r="155" spans="1:40" ht="16" thickTop="1">
      <c r="C155" s="286"/>
      <c r="E155" s="289"/>
      <c r="G155" s="289"/>
      <c r="H155" s="288"/>
      <c r="I155" s="287"/>
      <c r="J155" s="286"/>
      <c r="K155" s="286"/>
      <c r="L155" s="286"/>
    </row>
    <row r="156" spans="1:40">
      <c r="A156" s="290" t="s">
        <v>88</v>
      </c>
      <c r="C156" s="286"/>
      <c r="E156" s="289"/>
      <c r="G156" s="289"/>
      <c r="H156" s="288"/>
      <c r="I156" s="287"/>
      <c r="J156" s="286"/>
      <c r="K156" s="286"/>
      <c r="L156" s="286"/>
    </row>
    <row r="157" spans="1:40">
      <c r="A157" s="290" t="s">
        <v>209</v>
      </c>
      <c r="C157" s="286"/>
      <c r="E157" s="289"/>
      <c r="G157" s="289"/>
      <c r="H157" s="288"/>
      <c r="I157" s="287"/>
      <c r="J157" s="286"/>
      <c r="K157" s="286"/>
      <c r="L157" s="286"/>
    </row>
    <row r="158" spans="1:40">
      <c r="C158" s="286"/>
      <c r="E158" s="289"/>
      <c r="G158" s="289"/>
      <c r="H158" s="288"/>
      <c r="I158" s="287"/>
      <c r="J158" s="286"/>
      <c r="K158" s="286"/>
      <c r="L158" s="286"/>
    </row>
    <row r="159" spans="1:40">
      <c r="C159" s="286"/>
      <c r="E159" s="289"/>
      <c r="G159" s="289"/>
      <c r="H159" s="288"/>
      <c r="I159" s="287"/>
      <c r="J159" s="286"/>
      <c r="K159" s="286"/>
      <c r="L159" s="286"/>
    </row>
    <row r="160" spans="1:40">
      <c r="C160" s="286"/>
      <c r="E160" s="289"/>
      <c r="G160" s="289"/>
      <c r="H160" s="288"/>
      <c r="I160" s="287"/>
      <c r="J160" s="286"/>
      <c r="K160" s="286"/>
      <c r="L160" s="286"/>
    </row>
    <row r="161" spans="5:9" s="286" customFormat="1">
      <c r="E161" s="289"/>
      <c r="G161" s="289"/>
      <c r="H161" s="288"/>
      <c r="I161" s="287"/>
    </row>
    <row r="162" spans="5:9" s="286" customFormat="1">
      <c r="E162" s="289"/>
      <c r="G162" s="289"/>
      <c r="H162" s="288"/>
      <c r="I162" s="287"/>
    </row>
    <row r="163" spans="5:9" s="286" customFormat="1">
      <c r="E163" s="289"/>
      <c r="G163" s="289"/>
      <c r="H163" s="288"/>
      <c r="I163" s="287"/>
    </row>
    <row r="164" spans="5:9" s="286" customFormat="1">
      <c r="E164" s="289"/>
      <c r="G164" s="289"/>
      <c r="H164" s="288"/>
      <c r="I164" s="287"/>
    </row>
    <row r="165" spans="5:9" s="286" customFormat="1">
      <c r="E165" s="289"/>
      <c r="G165" s="289"/>
      <c r="H165" s="288"/>
      <c r="I165" s="287"/>
    </row>
    <row r="166" spans="5:9" s="286" customFormat="1">
      <c r="E166" s="289"/>
      <c r="G166" s="289"/>
      <c r="H166" s="288"/>
      <c r="I166" s="287"/>
    </row>
    <row r="167" spans="5:9" s="286" customFormat="1">
      <c r="E167" s="289"/>
      <c r="G167" s="289"/>
      <c r="H167" s="288"/>
      <c r="I167" s="287"/>
    </row>
    <row r="168" spans="5:9" s="286" customFormat="1">
      <c r="E168" s="289"/>
      <c r="G168" s="289"/>
      <c r="H168" s="288"/>
      <c r="I168" s="287"/>
    </row>
    <row r="169" spans="5:9" s="286" customFormat="1">
      <c r="E169" s="289"/>
      <c r="G169" s="289"/>
      <c r="H169" s="288"/>
      <c r="I169" s="287"/>
    </row>
    <row r="170" spans="5:9" s="286" customFormat="1">
      <c r="E170" s="289"/>
      <c r="G170" s="289"/>
      <c r="H170" s="288"/>
      <c r="I170" s="287"/>
    </row>
    <row r="171" spans="5:9" s="286" customFormat="1">
      <c r="E171" s="289"/>
      <c r="G171" s="289"/>
      <c r="H171" s="288"/>
      <c r="I171" s="287"/>
    </row>
    <row r="172" spans="5:9" s="286" customFormat="1">
      <c r="E172" s="289"/>
      <c r="G172" s="289"/>
      <c r="H172" s="288"/>
      <c r="I172" s="287"/>
    </row>
    <row r="173" spans="5:9" s="286" customFormat="1">
      <c r="E173" s="289"/>
      <c r="G173" s="289"/>
      <c r="H173" s="288"/>
      <c r="I173" s="287"/>
    </row>
    <row r="174" spans="5:9" s="286" customFormat="1">
      <c r="E174" s="289"/>
      <c r="G174" s="289"/>
      <c r="H174" s="288"/>
      <c r="I174" s="287"/>
    </row>
    <row r="175" spans="5:9" s="286" customFormat="1">
      <c r="E175" s="289"/>
      <c r="G175" s="289"/>
      <c r="H175" s="288"/>
      <c r="I175" s="287"/>
    </row>
    <row r="176" spans="5:9" s="286" customFormat="1">
      <c r="E176" s="289"/>
      <c r="G176" s="289"/>
      <c r="H176" s="288"/>
      <c r="I176" s="287"/>
    </row>
    <row r="177" spans="5:9" s="286" customFormat="1">
      <c r="E177" s="289"/>
      <c r="G177" s="289"/>
      <c r="H177" s="288"/>
      <c r="I177" s="287"/>
    </row>
    <row r="178" spans="5:9" s="286" customFormat="1">
      <c r="E178" s="289"/>
      <c r="G178" s="289"/>
      <c r="H178" s="288"/>
      <c r="I178" s="287"/>
    </row>
    <row r="179" spans="5:9" s="286" customFormat="1">
      <c r="E179" s="289"/>
      <c r="G179" s="289"/>
      <c r="H179" s="288"/>
      <c r="I179" s="287"/>
    </row>
    <row r="180" spans="5:9" s="286" customFormat="1">
      <c r="E180" s="289"/>
      <c r="G180" s="289"/>
      <c r="H180" s="288"/>
      <c r="I180" s="287"/>
    </row>
    <row r="181" spans="5:9" s="286" customFormat="1">
      <c r="E181" s="289"/>
      <c r="G181" s="289"/>
      <c r="H181" s="288"/>
      <c r="I181" s="287"/>
    </row>
    <row r="182" spans="5:9" s="286" customFormat="1">
      <c r="E182" s="289"/>
      <c r="G182" s="289"/>
      <c r="H182" s="288"/>
      <c r="I182" s="287"/>
    </row>
    <row r="183" spans="5:9" s="286" customFormat="1">
      <c r="E183" s="289"/>
      <c r="G183" s="289"/>
      <c r="H183" s="288"/>
      <c r="I183" s="287"/>
    </row>
    <row r="184" spans="5:9" s="286" customFormat="1">
      <c r="E184" s="289"/>
      <c r="G184" s="289"/>
      <c r="H184" s="288"/>
      <c r="I184" s="287"/>
    </row>
    <row r="185" spans="5:9" s="286" customFormat="1">
      <c r="E185" s="289"/>
      <c r="G185" s="289"/>
      <c r="H185" s="288"/>
      <c r="I185" s="287"/>
    </row>
    <row r="186" spans="5:9" s="286" customFormat="1">
      <c r="E186" s="289"/>
      <c r="G186" s="289"/>
      <c r="H186" s="288"/>
      <c r="I186" s="287"/>
    </row>
  </sheetData>
  <mergeCells count="4">
    <mergeCell ref="L1:N1"/>
    <mergeCell ref="C1:G1"/>
    <mergeCell ref="H1:I1"/>
    <mergeCell ref="J1:K1"/>
  </mergeCells>
  <conditionalFormatting sqref="O3:AN6 O112:AN115 O122:AN122 O124:AN125 O130:AN130 O134:AN134 O137:AN154 O12:AN12 O14:AN110 V13:AN13 O13:T13 O7:R11 V7:AN11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1:AN111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6:AN116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7:AN117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8:AN118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9:AN119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0:AN120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1:AN121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3:AN123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6:AN126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7:AN127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8:AN128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9:AN12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31:AN131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32:AN132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33:AN133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35:AN13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36:AN13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8:U1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horizontalCentered="1" verticalCentered="1"/>
  <pageMargins left="0" right="0" top="0" bottom="0" header="0" footer="0"/>
  <pageSetup paperSize="9" scale="46" orientation="landscape" r:id="rId1"/>
  <headerFooter alignWithMargins="0">
    <oddFooter>&amp;L&amp;1#&amp;"Calibri"&amp;9&amp;K000000Corporativo | Interno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ABC6D-2334-4D90-B1B9-C1B13EAC3EC6}">
  <sheetPr codeName="Sheet7"/>
  <dimension ref="A1:AC9"/>
  <sheetViews>
    <sheetView showGridLines="0" zoomScale="130" zoomScaleNormal="130" workbookViewId="0">
      <pane xSplit="3" ySplit="2" topLeftCell="D3" activePane="bottomRight" state="frozen"/>
      <selection activeCell="L23" sqref="L23"/>
      <selection pane="topRight" activeCell="L23" sqref="L23"/>
      <selection pane="bottomLeft" activeCell="L23" sqref="L23"/>
      <selection pane="bottomRight" activeCell="AA7" sqref="AA7"/>
    </sheetView>
  </sheetViews>
  <sheetFormatPr defaultColWidth="9.1796875" defaultRowHeight="13" customHeight="1" outlineLevelCol="1"/>
  <cols>
    <col min="1" max="1" width="9.1796875" style="468" hidden="1" customWidth="1"/>
    <col min="2" max="2" width="7.453125" style="468" bestFit="1" customWidth="1"/>
    <col min="3" max="3" width="40.1796875" style="469" customWidth="1"/>
    <col min="4" max="14" width="7.81640625" style="470" hidden="1" customWidth="1" outlineLevel="1"/>
    <col min="15" max="15" width="8" style="469" hidden="1" customWidth="1" outlineLevel="1"/>
    <col min="16" max="20" width="7.81640625" style="469" hidden="1" customWidth="1" outlineLevel="1"/>
    <col min="21" max="21" width="7.81640625" style="469" customWidth="1" collapsed="1"/>
    <col min="22" max="24" width="7.81640625" style="469" customWidth="1"/>
    <col min="25" max="16384" width="9.1796875" style="468"/>
  </cols>
  <sheetData>
    <row r="1" spans="3:29" ht="66" customHeight="1"/>
    <row r="2" spans="3:29" ht="13" customHeight="1">
      <c r="C2" s="492"/>
      <c r="D2" s="492">
        <v>2003</v>
      </c>
      <c r="E2" s="492">
        <v>2004</v>
      </c>
      <c r="F2" s="492">
        <v>2005</v>
      </c>
      <c r="G2" s="492">
        <v>2006</v>
      </c>
      <c r="H2" s="492">
        <v>2007</v>
      </c>
      <c r="I2" s="492">
        <v>2008</v>
      </c>
      <c r="J2" s="492">
        <v>2009</v>
      </c>
      <c r="K2" s="492">
        <v>2010</v>
      </c>
      <c r="L2" s="492">
        <v>2011</v>
      </c>
      <c r="M2" s="492">
        <v>2012</v>
      </c>
      <c r="N2" s="492">
        <v>2013</v>
      </c>
      <c r="O2" s="492">
        <v>2014</v>
      </c>
      <c r="P2" s="492">
        <v>2015</v>
      </c>
      <c r="Q2" s="492">
        <v>2016</v>
      </c>
      <c r="R2" s="492">
        <v>2017</v>
      </c>
      <c r="S2" s="492">
        <v>2018</v>
      </c>
      <c r="T2" s="492" t="s">
        <v>269</v>
      </c>
      <c r="U2" s="492">
        <v>2020</v>
      </c>
      <c r="V2" s="492">
        <v>2021</v>
      </c>
      <c r="W2" s="492">
        <v>2022</v>
      </c>
      <c r="X2" s="492">
        <v>2023</v>
      </c>
      <c r="Y2" s="492">
        <v>2024</v>
      </c>
      <c r="Z2" s="491" t="s">
        <v>103</v>
      </c>
      <c r="AA2" s="491" t="s">
        <v>112</v>
      </c>
      <c r="AB2" s="491" t="s">
        <v>121</v>
      </c>
      <c r="AC2" s="491" t="s">
        <v>130</v>
      </c>
    </row>
    <row r="3" spans="3:29" ht="16" customHeight="1">
      <c r="C3" s="490"/>
      <c r="D3" s="489"/>
      <c r="E3" s="489"/>
      <c r="F3" s="489"/>
      <c r="G3" s="489"/>
      <c r="H3" s="489"/>
      <c r="I3" s="489"/>
      <c r="J3" s="489"/>
      <c r="K3" s="489"/>
      <c r="L3" s="489"/>
      <c r="M3" s="489"/>
      <c r="N3" s="489"/>
      <c r="O3" s="489"/>
      <c r="P3" s="489"/>
      <c r="Q3" s="489"/>
      <c r="R3" s="489"/>
      <c r="S3" s="489"/>
      <c r="T3" s="489"/>
      <c r="Y3" s="469"/>
      <c r="Z3" s="469"/>
      <c r="AA3" s="469"/>
    </row>
    <row r="4" spans="3:29" ht="14.15" customHeight="1">
      <c r="C4" s="488" t="s">
        <v>118</v>
      </c>
      <c r="D4" s="487"/>
      <c r="E4" s="487"/>
      <c r="F4" s="487"/>
      <c r="G4" s="487">
        <v>6.7000000000000004E-2</v>
      </c>
      <c r="H4" s="486">
        <v>6.7000000000000004E-2</v>
      </c>
      <c r="I4" s="486">
        <v>3.3000000000000002E-2</v>
      </c>
      <c r="J4" s="486">
        <v>1.0999999999999999E-2</v>
      </c>
      <c r="K4" s="486">
        <v>4.4999999999999998E-2</v>
      </c>
      <c r="L4" s="486">
        <v>6.9000000000000006E-2</v>
      </c>
      <c r="M4" s="486">
        <v>3.9030542192685314E-2</v>
      </c>
      <c r="N4" s="126">
        <v>5.0999999999999997E-2</v>
      </c>
      <c r="O4" s="126">
        <v>4.4999999999999998E-2</v>
      </c>
      <c r="P4" s="126">
        <v>2.9559013752752383E-2</v>
      </c>
      <c r="Q4" s="486">
        <v>2.0873825016279657E-2</v>
      </c>
      <c r="R4" s="126">
        <v>1.3593608678874602E-2</v>
      </c>
      <c r="S4" s="126">
        <v>2.5643242827770196E-2</v>
      </c>
      <c r="T4" s="126">
        <v>3.1868553924553344E-2</v>
      </c>
      <c r="U4" s="126">
        <v>-7.1859141376085955E-2</v>
      </c>
      <c r="V4" s="126">
        <v>0.10801198190487815</v>
      </c>
      <c r="W4" s="126">
        <v>7.3282772942797836E-2</v>
      </c>
      <c r="X4" s="126">
        <v>7.1238003197435784E-3</v>
      </c>
      <c r="Y4" s="126">
        <v>1.5982818520543951E-2</v>
      </c>
      <c r="Z4" s="485">
        <v>2.6716967798014801E-2</v>
      </c>
      <c r="AA4" s="485">
        <v>2.8308298004002808E-2</v>
      </c>
      <c r="AB4" s="485">
        <v>2.9650281873942363E-2</v>
      </c>
      <c r="AC4" s="485">
        <v>3.0022556051131355E-2</v>
      </c>
    </row>
    <row r="5" spans="3:29" ht="14.15" customHeight="1">
      <c r="C5" s="480" t="s">
        <v>117</v>
      </c>
      <c r="D5" s="484">
        <v>6.4906387872674109E-2</v>
      </c>
      <c r="E5" s="484">
        <v>5.4975244356998632E-2</v>
      </c>
      <c r="F5" s="484">
        <v>4.8549006749255108E-2</v>
      </c>
      <c r="G5" s="484">
        <v>4.4779068881207751E-2</v>
      </c>
      <c r="H5" s="484">
        <v>5.6940698968099834E-2</v>
      </c>
      <c r="I5" s="484">
        <v>7.674755050699722E-2</v>
      </c>
      <c r="J5" s="484">
        <v>2.001810000000015E-2</v>
      </c>
      <c r="K5" s="484">
        <v>3.1712182362253927E-2</v>
      </c>
      <c r="L5" s="483">
        <v>3.7257887020388791E-2</v>
      </c>
      <c r="M5" s="483">
        <v>2.4367900329791192E-2</v>
      </c>
      <c r="N5" s="483">
        <v>1.9E-2</v>
      </c>
      <c r="O5" s="483">
        <v>3.6999999999999998E-2</v>
      </c>
      <c r="P5" s="483">
        <v>6.7690890973362228E-2</v>
      </c>
      <c r="Q5" s="483">
        <v>5.7474083775032048E-2</v>
      </c>
      <c r="R5" s="483">
        <v>4.0886216500532591E-2</v>
      </c>
      <c r="S5" s="483">
        <v>3.1780009770695061E-2</v>
      </c>
      <c r="T5" s="483">
        <v>3.8000000000000034E-2</v>
      </c>
      <c r="U5" s="482">
        <v>1.6184971098265999E-2</v>
      </c>
      <c r="V5" s="482">
        <v>5.6219188471748227E-2</v>
      </c>
      <c r="W5" s="482">
        <v>0.13121714860709988</v>
      </c>
      <c r="X5" s="482">
        <v>9.2755693088947044E-2</v>
      </c>
      <c r="Y5" s="482">
        <v>5.1989544002323473E-2</v>
      </c>
      <c r="Z5" s="481">
        <v>5.298900008185381E-2</v>
      </c>
      <c r="AA5" s="481">
        <v>4.4983178901075727E-2</v>
      </c>
      <c r="AB5" s="481">
        <v>3.302747284881935E-2</v>
      </c>
      <c r="AC5" s="481">
        <v>2.9762377631231685E-2</v>
      </c>
    </row>
    <row r="6" spans="3:29" ht="14.15" customHeight="1">
      <c r="C6" s="480" t="s">
        <v>268</v>
      </c>
      <c r="D6" s="479">
        <v>2778.21</v>
      </c>
      <c r="E6" s="479">
        <v>2389.75</v>
      </c>
      <c r="F6" s="479">
        <v>2284.2199999999998</v>
      </c>
      <c r="G6" s="479">
        <v>2238.79</v>
      </c>
      <c r="H6" s="479">
        <v>2014.76</v>
      </c>
      <c r="I6" s="479">
        <v>2243.59</v>
      </c>
      <c r="J6" s="479">
        <v>2043.79</v>
      </c>
      <c r="K6" s="479">
        <v>1907.7</v>
      </c>
      <c r="L6" s="117">
        <v>1938.5</v>
      </c>
      <c r="M6" s="117">
        <v>1767</v>
      </c>
      <c r="N6" s="117">
        <v>1929.51</v>
      </c>
      <c r="O6" s="117">
        <v>2376.5100000000002</v>
      </c>
      <c r="P6" s="117">
        <v>3149.47</v>
      </c>
      <c r="Q6" s="117">
        <v>3000.71</v>
      </c>
      <c r="R6" s="117">
        <v>2984</v>
      </c>
      <c r="S6" s="117">
        <v>3249.75</v>
      </c>
      <c r="T6" s="117">
        <v>3277.14</v>
      </c>
      <c r="U6" s="478">
        <v>3432.5</v>
      </c>
      <c r="V6" s="478">
        <v>3981.16</v>
      </c>
      <c r="W6" s="478">
        <v>4810.2</v>
      </c>
      <c r="X6" s="478">
        <v>3822.05</v>
      </c>
      <c r="Y6" s="478">
        <v>4409.1499999999996</v>
      </c>
      <c r="Z6" s="477">
        <v>3900</v>
      </c>
      <c r="AA6" s="477">
        <v>3900</v>
      </c>
      <c r="AB6" s="477">
        <v>3900</v>
      </c>
      <c r="AC6" s="477">
        <v>3800</v>
      </c>
    </row>
    <row r="7" spans="3:29" ht="14.15" customHeight="1">
      <c r="C7" s="476" t="s">
        <v>120</v>
      </c>
      <c r="D7" s="475">
        <v>7.2499999999999995E-2</v>
      </c>
      <c r="E7" s="475">
        <v>6.5000000000000002E-2</v>
      </c>
      <c r="F7" s="475">
        <v>0.06</v>
      </c>
      <c r="G7" s="475">
        <v>7.4999999999999997E-2</v>
      </c>
      <c r="H7" s="475">
        <v>9.5000000000000001E-2</v>
      </c>
      <c r="I7" s="474">
        <v>9.5000000000000001E-2</v>
      </c>
      <c r="J7" s="474">
        <v>3.5000000000000003E-2</v>
      </c>
      <c r="K7" s="474">
        <v>0.03</v>
      </c>
      <c r="L7" s="473">
        <v>4.7500000000000001E-2</v>
      </c>
      <c r="M7" s="473">
        <v>4.2500000000000003E-2</v>
      </c>
      <c r="N7" s="473">
        <v>3.2500000000000001E-2</v>
      </c>
      <c r="O7" s="473">
        <v>4.4999999999999998E-2</v>
      </c>
      <c r="P7" s="473">
        <v>5.7500000000000002E-2</v>
      </c>
      <c r="Q7" s="473">
        <v>7.4999999999999997E-2</v>
      </c>
      <c r="R7" s="473">
        <v>4.7500000000000001E-2</v>
      </c>
      <c r="S7" s="473">
        <v>4.2500000000000003E-2</v>
      </c>
      <c r="T7" s="473">
        <v>4.2500000000000003E-2</v>
      </c>
      <c r="U7" s="472">
        <v>1.7500000000000002E-2</v>
      </c>
      <c r="V7" s="472">
        <v>0.03</v>
      </c>
      <c r="W7" s="472">
        <v>0.12</v>
      </c>
      <c r="X7" s="472">
        <v>0.13</v>
      </c>
      <c r="Y7" s="472">
        <v>9.5000000000000001E-2</v>
      </c>
      <c r="Z7" s="471">
        <v>9.2499999999999999E-2</v>
      </c>
      <c r="AA7" s="471">
        <v>8.7499999999999994E-2</v>
      </c>
      <c r="AB7" s="471">
        <v>7.7499999999999999E-2</v>
      </c>
      <c r="AC7" s="471">
        <v>7.7499999999999999E-2</v>
      </c>
    </row>
    <row r="9" spans="3:29" ht="13" customHeight="1">
      <c r="U9" s="469" t="s">
        <v>267</v>
      </c>
    </row>
  </sheetData>
  <printOptions horizontalCentered="1"/>
  <pageMargins left="0.35433070866141736" right="0.23622047244094491" top="0.78740157480314965" bottom="0.51181102362204722" header="0.51181102362204722" footer="0.51181102362204722"/>
  <pageSetup paperSize="9" scale="66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3F0AF-705D-4E99-BF2D-49A839908B0F}">
  <sheetPr codeName="Sheet8"/>
  <dimension ref="A1:AN156"/>
  <sheetViews>
    <sheetView zoomScale="85" zoomScaleNormal="85" workbookViewId="0">
      <pane xSplit="2" ySplit="2" topLeftCell="C115" activePane="bottomRight" state="frozen"/>
      <selection activeCell="X18" sqref="X18"/>
      <selection pane="topRight" activeCell="X18" sqref="X18"/>
      <selection pane="bottomLeft" activeCell="X18" sqref="X18"/>
      <selection pane="bottomRight" activeCell="B140" sqref="B140"/>
    </sheetView>
  </sheetViews>
  <sheetFormatPr defaultColWidth="9.1796875" defaultRowHeight="15.5"/>
  <cols>
    <col min="1" max="1" width="10.81640625" style="286" hidden="1" customWidth="1"/>
    <col min="2" max="2" width="13" style="286" customWidth="1"/>
    <col min="3" max="3" width="16.453125" style="287" customWidth="1"/>
    <col min="4" max="7" width="16.453125" style="286" customWidth="1"/>
    <col min="8" max="8" width="16.453125" style="289" customWidth="1"/>
    <col min="9" max="9" width="16.453125" style="286" customWidth="1"/>
    <col min="10" max="10" width="16.453125" style="289" customWidth="1"/>
    <col min="11" max="11" width="16.453125" style="288" customWidth="1"/>
    <col min="12" max="12" width="16.453125" style="287" customWidth="1"/>
    <col min="13" max="14" width="16.453125" style="286" customWidth="1"/>
    <col min="15" max="16" width="9.1796875" style="286"/>
    <col min="17" max="17" width="7.81640625" style="286" customWidth="1"/>
    <col min="18" max="19" width="9.1796875" style="286"/>
    <col min="20" max="20" width="13.7265625" style="286" customWidth="1"/>
    <col min="21" max="16384" width="9.1796875" style="286"/>
  </cols>
  <sheetData>
    <row r="1" spans="1:40">
      <c r="A1" s="325"/>
      <c r="B1" s="325"/>
      <c r="C1" s="559" t="s">
        <v>265</v>
      </c>
      <c r="D1" s="560"/>
      <c r="E1" s="560"/>
      <c r="F1" s="560"/>
      <c r="G1" s="561"/>
      <c r="H1" s="562" t="s">
        <v>200</v>
      </c>
      <c r="I1" s="563"/>
      <c r="J1" s="559" t="s">
        <v>1</v>
      </c>
      <c r="K1" s="561"/>
      <c r="L1" s="559" t="s">
        <v>2</v>
      </c>
      <c r="M1" s="560"/>
      <c r="N1" s="560"/>
    </row>
    <row r="2" spans="1:40">
      <c r="A2" s="325"/>
      <c r="B2" s="325"/>
      <c r="C2" s="323" t="s">
        <v>3</v>
      </c>
      <c r="D2" s="324" t="s">
        <v>4</v>
      </c>
      <c r="E2" s="324" t="s">
        <v>5</v>
      </c>
      <c r="F2" s="324" t="s">
        <v>6</v>
      </c>
      <c r="G2" s="324" t="s">
        <v>7</v>
      </c>
      <c r="H2" s="323" t="s">
        <v>8</v>
      </c>
      <c r="I2" s="321" t="s">
        <v>9</v>
      </c>
      <c r="J2" s="323" t="s">
        <v>8</v>
      </c>
      <c r="K2" s="321" t="s">
        <v>9</v>
      </c>
      <c r="L2" s="323" t="s">
        <v>10</v>
      </c>
      <c r="M2" s="322" t="s">
        <v>11</v>
      </c>
      <c r="N2" s="321" t="s">
        <v>6</v>
      </c>
    </row>
    <row r="3" spans="1:40" s="496" customFormat="1">
      <c r="A3" s="305">
        <v>33298</v>
      </c>
      <c r="B3" s="305" t="s">
        <v>199</v>
      </c>
      <c r="C3" s="190"/>
      <c r="D3" s="185"/>
      <c r="E3" s="185"/>
      <c r="F3" s="185"/>
      <c r="G3" s="185"/>
      <c r="H3" s="189"/>
      <c r="I3" s="320"/>
      <c r="J3" s="319"/>
      <c r="K3" s="319"/>
      <c r="L3" s="318">
        <v>12.237837658429195</v>
      </c>
      <c r="M3" s="317"/>
      <c r="N3" s="185"/>
      <c r="O3" s="315"/>
      <c r="P3" s="315"/>
      <c r="Q3" s="315"/>
      <c r="R3" s="315"/>
      <c r="S3" s="315"/>
      <c r="T3" s="315"/>
      <c r="U3" s="315"/>
      <c r="V3" s="315"/>
      <c r="W3" s="315"/>
      <c r="X3" s="315"/>
      <c r="Y3" s="315"/>
      <c r="Z3" s="315"/>
      <c r="AA3" s="315"/>
      <c r="AB3" s="315"/>
      <c r="AC3" s="315"/>
      <c r="AD3" s="315"/>
      <c r="AE3" s="315"/>
      <c r="AF3" s="315"/>
      <c r="AG3" s="315"/>
      <c r="AH3" s="315"/>
      <c r="AI3" s="315"/>
      <c r="AJ3" s="315"/>
      <c r="AK3" s="315"/>
      <c r="AL3" s="315"/>
      <c r="AM3" s="315"/>
      <c r="AN3" s="315"/>
    </row>
    <row r="4" spans="1:40" s="496" customFormat="1">
      <c r="A4" s="305">
        <v>33390</v>
      </c>
      <c r="B4" s="305" t="s">
        <v>198</v>
      </c>
      <c r="C4" s="152"/>
      <c r="D4" s="151"/>
      <c r="E4" s="151"/>
      <c r="F4" s="151"/>
      <c r="G4" s="151"/>
      <c r="H4" s="189"/>
      <c r="I4" s="320"/>
      <c r="J4" s="312"/>
      <c r="K4" s="312"/>
      <c r="L4" s="303">
        <v>13.061353647024404</v>
      </c>
      <c r="M4" s="302">
        <f t="shared" ref="M4:M35" si="0">L4/L3-1</f>
        <v>6.7292606061658766E-2</v>
      </c>
      <c r="N4" s="151"/>
      <c r="O4" s="315"/>
      <c r="P4" s="315"/>
      <c r="Q4" s="315"/>
      <c r="R4" s="315"/>
      <c r="S4" s="315"/>
      <c r="T4" s="315"/>
      <c r="U4" s="315"/>
      <c r="V4" s="315"/>
      <c r="W4" s="315"/>
      <c r="X4" s="315"/>
      <c r="Y4" s="315"/>
      <c r="Z4" s="315"/>
      <c r="AA4" s="315"/>
      <c r="AB4" s="315"/>
      <c r="AC4" s="315"/>
      <c r="AD4" s="315"/>
      <c r="AE4" s="315"/>
      <c r="AF4" s="315"/>
      <c r="AG4" s="315"/>
      <c r="AH4" s="315"/>
      <c r="AI4" s="315"/>
      <c r="AJ4" s="315"/>
      <c r="AK4" s="315"/>
      <c r="AL4" s="315"/>
      <c r="AM4" s="315"/>
      <c r="AN4" s="315"/>
    </row>
    <row r="5" spans="1:40" s="496" customFormat="1">
      <c r="A5" s="305">
        <v>33482</v>
      </c>
      <c r="B5" s="305" t="s">
        <v>197</v>
      </c>
      <c r="C5" s="152"/>
      <c r="D5" s="151"/>
      <c r="E5" s="151"/>
      <c r="F5" s="151"/>
      <c r="G5" s="151"/>
      <c r="H5" s="64"/>
      <c r="I5" s="313"/>
      <c r="J5" s="312"/>
      <c r="K5" s="312"/>
      <c r="L5" s="303">
        <v>13.663984841915164</v>
      </c>
      <c r="M5" s="302">
        <f t="shared" si="0"/>
        <v>4.6138494613691794E-2</v>
      </c>
      <c r="N5" s="155"/>
      <c r="O5" s="315"/>
      <c r="P5" s="315"/>
      <c r="Q5" s="315"/>
      <c r="R5" s="315"/>
      <c r="S5" s="315"/>
      <c r="T5" s="315"/>
      <c r="U5" s="315"/>
      <c r="V5" s="315"/>
      <c r="W5" s="315"/>
      <c r="X5" s="315"/>
      <c r="Y5" s="315"/>
      <c r="Z5" s="315"/>
      <c r="AA5" s="315"/>
      <c r="AB5" s="315"/>
      <c r="AC5" s="315"/>
      <c r="AD5" s="315"/>
      <c r="AE5" s="315"/>
      <c r="AF5" s="315"/>
      <c r="AG5" s="315"/>
      <c r="AH5" s="315"/>
      <c r="AI5" s="315"/>
      <c r="AJ5" s="315"/>
      <c r="AK5" s="315"/>
      <c r="AL5" s="315"/>
      <c r="AM5" s="315"/>
      <c r="AN5" s="315"/>
    </row>
    <row r="6" spans="1:40" s="496" customFormat="1">
      <c r="A6" s="310">
        <v>33573</v>
      </c>
      <c r="B6" s="310" t="s">
        <v>196</v>
      </c>
      <c r="C6" s="154"/>
      <c r="D6" s="153"/>
      <c r="E6" s="153"/>
      <c r="F6" s="153"/>
      <c r="G6" s="153"/>
      <c r="H6" s="67"/>
      <c r="I6" s="301"/>
      <c r="J6" s="300"/>
      <c r="K6" s="300"/>
      <c r="L6" s="299">
        <v>14.211141052979725</v>
      </c>
      <c r="M6" s="298">
        <f t="shared" si="0"/>
        <v>4.0043678135980088E-2</v>
      </c>
      <c r="N6" s="497"/>
      <c r="O6" s="315"/>
      <c r="P6" s="315"/>
      <c r="Q6" s="315"/>
      <c r="R6" s="315"/>
      <c r="S6" s="315"/>
      <c r="T6" s="315"/>
      <c r="U6" s="315"/>
      <c r="V6" s="315"/>
      <c r="W6" s="315"/>
      <c r="X6" s="315"/>
      <c r="Y6" s="315"/>
      <c r="Z6" s="315"/>
      <c r="AA6" s="315"/>
      <c r="AB6" s="315"/>
      <c r="AC6" s="315"/>
      <c r="AD6" s="315"/>
      <c r="AE6" s="315"/>
      <c r="AF6" s="315"/>
      <c r="AG6" s="315"/>
      <c r="AH6" s="315"/>
      <c r="AI6" s="315"/>
      <c r="AJ6" s="315"/>
      <c r="AK6" s="315"/>
      <c r="AL6" s="315"/>
      <c r="AM6" s="315"/>
      <c r="AN6" s="315"/>
    </row>
    <row r="7" spans="1:40" s="496" customFormat="1">
      <c r="A7" s="305">
        <v>33664</v>
      </c>
      <c r="B7" s="305" t="s">
        <v>195</v>
      </c>
      <c r="C7" s="152"/>
      <c r="D7" s="151"/>
      <c r="E7" s="151"/>
      <c r="F7" s="151"/>
      <c r="G7" s="151"/>
      <c r="H7" s="64"/>
      <c r="I7" s="313"/>
      <c r="J7" s="312"/>
      <c r="K7" s="312"/>
      <c r="L7" s="303">
        <v>15.552494777358024</v>
      </c>
      <c r="M7" s="302">
        <f t="shared" si="0"/>
        <v>9.4387475247601715E-2</v>
      </c>
      <c r="N7" s="151">
        <f t="shared" ref="N7:N38" si="1">L7/L3-1</f>
        <v>0.27085316960760264</v>
      </c>
      <c r="O7" s="315"/>
      <c r="P7" s="315"/>
      <c r="Q7" s="315"/>
      <c r="R7" s="315"/>
      <c r="S7" s="315"/>
      <c r="T7" s="315"/>
      <c r="U7" s="315"/>
      <c r="V7" s="315"/>
      <c r="W7" s="315"/>
      <c r="X7" s="315"/>
      <c r="Y7" s="315"/>
      <c r="Z7" s="315"/>
      <c r="AA7" s="315"/>
      <c r="AB7" s="315"/>
      <c r="AC7" s="315"/>
      <c r="AD7" s="315"/>
      <c r="AE7" s="315"/>
      <c r="AF7" s="315"/>
      <c r="AG7" s="315"/>
      <c r="AH7" s="315"/>
      <c r="AI7" s="315"/>
      <c r="AJ7" s="315"/>
      <c r="AK7" s="315"/>
      <c r="AL7" s="315"/>
      <c r="AM7" s="315"/>
      <c r="AN7" s="315"/>
    </row>
    <row r="8" spans="1:40" s="496" customFormat="1">
      <c r="A8" s="305">
        <v>33756</v>
      </c>
      <c r="B8" s="305" t="s">
        <v>194</v>
      </c>
      <c r="C8" s="152"/>
      <c r="D8" s="151"/>
      <c r="E8" s="151"/>
      <c r="F8" s="151"/>
      <c r="G8" s="151"/>
      <c r="H8" s="64"/>
      <c r="I8" s="313"/>
      <c r="J8" s="312"/>
      <c r="K8" s="312"/>
      <c r="L8" s="303">
        <v>16.73645963948719</v>
      </c>
      <c r="M8" s="302">
        <f t="shared" si="0"/>
        <v>7.6127005929160108E-2</v>
      </c>
      <c r="N8" s="151">
        <f t="shared" si="1"/>
        <v>0.28137252016754299</v>
      </c>
      <c r="O8" s="315"/>
      <c r="P8" s="315"/>
      <c r="Q8" s="315"/>
      <c r="R8" s="315"/>
      <c r="S8" s="315"/>
      <c r="T8" s="315"/>
      <c r="U8" s="315"/>
      <c r="V8" s="315"/>
      <c r="W8" s="315"/>
      <c r="X8" s="315"/>
      <c r="Y8" s="315"/>
      <c r="Z8" s="315"/>
      <c r="AA8" s="315"/>
      <c r="AB8" s="315"/>
      <c r="AC8" s="315"/>
      <c r="AD8" s="315"/>
      <c r="AE8" s="315"/>
      <c r="AF8" s="315"/>
      <c r="AG8" s="315"/>
      <c r="AH8" s="315"/>
      <c r="AI8" s="315"/>
      <c r="AJ8" s="315"/>
      <c r="AK8" s="315"/>
      <c r="AL8" s="315"/>
      <c r="AM8" s="315"/>
      <c r="AN8" s="315"/>
    </row>
    <row r="9" spans="1:40" s="496" customFormat="1">
      <c r="A9" s="305">
        <v>33848</v>
      </c>
      <c r="B9" s="305" t="s">
        <v>193</v>
      </c>
      <c r="C9" s="152"/>
      <c r="D9" s="151"/>
      <c r="E9" s="151"/>
      <c r="F9" s="151"/>
      <c r="G9" s="151"/>
      <c r="H9" s="64"/>
      <c r="I9" s="313"/>
      <c r="J9" s="312">
        <v>702.81</v>
      </c>
      <c r="K9" s="312"/>
      <c r="L9" s="303">
        <v>17.342499174856655</v>
      </c>
      <c r="M9" s="302">
        <f t="shared" si="0"/>
        <v>3.6210736823910183E-2</v>
      </c>
      <c r="N9" s="155">
        <f t="shared" si="1"/>
        <v>0.26921241317960254</v>
      </c>
      <c r="O9" s="315"/>
      <c r="P9" s="315"/>
      <c r="Q9" s="315"/>
      <c r="R9" s="315"/>
      <c r="S9" s="315"/>
      <c r="T9" s="315"/>
      <c r="U9" s="315"/>
      <c r="V9" s="315"/>
      <c r="W9" s="315"/>
      <c r="X9" s="315"/>
      <c r="Y9" s="315"/>
      <c r="Z9" s="315"/>
      <c r="AA9" s="315"/>
      <c r="AB9" s="315"/>
      <c r="AC9" s="315"/>
      <c r="AD9" s="315"/>
      <c r="AE9" s="315"/>
      <c r="AF9" s="315"/>
      <c r="AG9" s="315"/>
      <c r="AH9" s="315"/>
      <c r="AI9" s="315"/>
      <c r="AJ9" s="315"/>
      <c r="AK9" s="315"/>
      <c r="AL9" s="315"/>
      <c r="AM9" s="315"/>
      <c r="AN9" s="315"/>
    </row>
    <row r="10" spans="1:40" s="496" customFormat="1">
      <c r="A10" s="310">
        <v>33939</v>
      </c>
      <c r="B10" s="310" t="s">
        <v>192</v>
      </c>
      <c r="C10" s="154"/>
      <c r="D10" s="153"/>
      <c r="E10" s="153"/>
      <c r="F10" s="153"/>
      <c r="G10" s="153"/>
      <c r="H10" s="67"/>
      <c r="I10" s="301"/>
      <c r="J10" s="300">
        <v>735</v>
      </c>
      <c r="K10" s="300">
        <v>726.18499999999995</v>
      </c>
      <c r="L10" s="299">
        <v>17.782940797573978</v>
      </c>
      <c r="M10" s="298">
        <f t="shared" si="0"/>
        <v>2.5396663899277083E-2</v>
      </c>
      <c r="N10" s="146">
        <f t="shared" si="1"/>
        <v>0.25133799821410796</v>
      </c>
      <c r="O10" s="315"/>
      <c r="P10" s="315"/>
      <c r="Q10" s="315"/>
      <c r="R10" s="315"/>
      <c r="S10" s="315"/>
      <c r="T10" s="315"/>
      <c r="U10" s="315"/>
      <c r="V10" s="315"/>
      <c r="W10" s="315"/>
      <c r="X10" s="315"/>
      <c r="Y10" s="315"/>
      <c r="Z10" s="315"/>
      <c r="AA10" s="315"/>
      <c r="AB10" s="315"/>
      <c r="AC10" s="315"/>
      <c r="AD10" s="315"/>
      <c r="AE10" s="315"/>
      <c r="AF10" s="315"/>
      <c r="AG10" s="315"/>
      <c r="AH10" s="315"/>
      <c r="AI10" s="315"/>
      <c r="AJ10" s="315"/>
      <c r="AK10" s="315"/>
      <c r="AL10" s="315"/>
      <c r="AM10" s="315"/>
      <c r="AN10" s="315"/>
    </row>
    <row r="11" spans="1:40" s="496" customFormat="1">
      <c r="A11" s="305">
        <v>34029</v>
      </c>
      <c r="B11" s="305" t="s">
        <v>191</v>
      </c>
      <c r="C11" s="152"/>
      <c r="D11" s="151"/>
      <c r="E11" s="151"/>
      <c r="F11" s="151"/>
      <c r="G11" s="151"/>
      <c r="H11" s="64"/>
      <c r="I11" s="313"/>
      <c r="J11" s="312">
        <v>766.79</v>
      </c>
      <c r="K11" s="312">
        <v>755.96499999999992</v>
      </c>
      <c r="L11" s="303">
        <v>19.313439017161624</v>
      </c>
      <c r="M11" s="302">
        <f t="shared" si="0"/>
        <v>8.6065529712410882E-2</v>
      </c>
      <c r="N11" s="151">
        <f t="shared" si="1"/>
        <v>0.24182256889608089</v>
      </c>
      <c r="O11" s="315"/>
      <c r="P11" s="315"/>
      <c r="Q11" s="315"/>
      <c r="R11" s="315"/>
      <c r="S11" s="315"/>
      <c r="T11" s="315"/>
      <c r="U11" s="315"/>
      <c r="V11" s="315"/>
      <c r="W11" s="315"/>
      <c r="X11" s="315"/>
      <c r="Y11" s="315"/>
      <c r="Z11" s="315"/>
      <c r="AA11" s="315"/>
      <c r="AB11" s="315"/>
      <c r="AC11" s="315"/>
      <c r="AD11" s="315"/>
      <c r="AE11" s="315"/>
      <c r="AF11" s="315"/>
      <c r="AG11" s="315"/>
      <c r="AH11" s="315"/>
      <c r="AI11" s="315"/>
      <c r="AJ11" s="315"/>
      <c r="AK11" s="315"/>
      <c r="AL11" s="315"/>
      <c r="AM11" s="315"/>
      <c r="AN11" s="315"/>
    </row>
    <row r="12" spans="1:40" s="496" customFormat="1">
      <c r="A12" s="305">
        <v>34121</v>
      </c>
      <c r="B12" s="305" t="s">
        <v>190</v>
      </c>
      <c r="C12" s="152"/>
      <c r="D12" s="151"/>
      <c r="E12" s="151"/>
      <c r="F12" s="151"/>
      <c r="G12" s="151"/>
      <c r="H12" s="64"/>
      <c r="I12" s="313"/>
      <c r="J12" s="312">
        <v>787.12</v>
      </c>
      <c r="K12" s="312">
        <v>781.03</v>
      </c>
      <c r="L12" s="303">
        <v>20.315186473188724</v>
      </c>
      <c r="M12" s="302">
        <f t="shared" si="0"/>
        <v>5.1867896501341049E-2</v>
      </c>
      <c r="N12" s="151">
        <f t="shared" si="1"/>
        <v>0.21382818772842849</v>
      </c>
      <c r="O12" s="315"/>
      <c r="P12" s="315"/>
      <c r="Q12" s="315"/>
      <c r="R12" s="315"/>
      <c r="S12" s="314"/>
      <c r="T12" s="314"/>
      <c r="U12" s="314"/>
      <c r="V12" s="315"/>
      <c r="W12" s="315"/>
      <c r="X12" s="315"/>
      <c r="Y12" s="315"/>
      <c r="Z12" s="315"/>
      <c r="AA12" s="315"/>
      <c r="AB12" s="315"/>
      <c r="AC12" s="315"/>
      <c r="AD12" s="315"/>
      <c r="AE12" s="315"/>
      <c r="AF12" s="315"/>
      <c r="AG12" s="315"/>
      <c r="AH12" s="315"/>
      <c r="AI12" s="315"/>
      <c r="AJ12" s="315"/>
      <c r="AK12" s="315"/>
      <c r="AL12" s="315"/>
      <c r="AM12" s="315"/>
      <c r="AN12" s="315"/>
    </row>
    <row r="13" spans="1:40" s="496" customFormat="1">
      <c r="A13" s="305">
        <v>34213</v>
      </c>
      <c r="B13" s="305" t="s">
        <v>189</v>
      </c>
      <c r="C13" s="152"/>
      <c r="D13" s="151"/>
      <c r="E13" s="151"/>
      <c r="F13" s="151"/>
      <c r="G13" s="151"/>
      <c r="H13" s="64"/>
      <c r="I13" s="313"/>
      <c r="J13" s="312">
        <v>810.84</v>
      </c>
      <c r="K13" s="312">
        <v>805.94</v>
      </c>
      <c r="L13" s="303">
        <v>21.059064449897051</v>
      </c>
      <c r="M13" s="302">
        <f t="shared" si="0"/>
        <v>3.6616842168299524E-2</v>
      </c>
      <c r="N13" s="155">
        <f t="shared" si="1"/>
        <v>0.21430390381270481</v>
      </c>
      <c r="O13" s="315"/>
      <c r="P13" s="315"/>
      <c r="Q13" s="315"/>
      <c r="R13" s="315"/>
      <c r="S13" s="314"/>
      <c r="T13" s="314"/>
      <c r="U13" s="314"/>
      <c r="V13" s="315"/>
      <c r="W13" s="315"/>
      <c r="X13" s="315"/>
      <c r="Y13" s="315"/>
      <c r="Z13" s="315"/>
      <c r="AA13" s="315"/>
      <c r="AB13" s="315"/>
      <c r="AC13" s="315"/>
      <c r="AD13" s="315"/>
      <c r="AE13" s="315"/>
      <c r="AF13" s="315"/>
      <c r="AG13" s="315"/>
      <c r="AH13" s="315"/>
      <c r="AI13" s="315"/>
      <c r="AJ13" s="315"/>
      <c r="AK13" s="315"/>
      <c r="AL13" s="315"/>
      <c r="AM13" s="315"/>
      <c r="AN13" s="315"/>
    </row>
    <row r="14" spans="1:40" s="496" customFormat="1">
      <c r="A14" s="310">
        <v>34304</v>
      </c>
      <c r="B14" s="310" t="s">
        <v>188</v>
      </c>
      <c r="C14" s="154"/>
      <c r="D14" s="153"/>
      <c r="E14" s="153"/>
      <c r="F14" s="153"/>
      <c r="G14" s="153"/>
      <c r="H14" s="67"/>
      <c r="I14" s="301"/>
      <c r="J14" s="300">
        <v>802.33</v>
      </c>
      <c r="K14" s="300">
        <v>809.62</v>
      </c>
      <c r="L14" s="299">
        <v>21.803298186199417</v>
      </c>
      <c r="M14" s="298">
        <f t="shared" si="0"/>
        <v>3.5340303842700038E-2</v>
      </c>
      <c r="N14" s="146">
        <f t="shared" si="1"/>
        <v>0.22607944514857259</v>
      </c>
      <c r="O14" s="315"/>
      <c r="P14" s="315"/>
      <c r="Q14" s="315"/>
      <c r="R14" s="315"/>
      <c r="S14" s="314"/>
      <c r="T14" s="314"/>
      <c r="U14" s="314"/>
      <c r="V14" s="315"/>
      <c r="W14" s="315"/>
      <c r="X14" s="315"/>
      <c r="Y14" s="315"/>
      <c r="Z14" s="315"/>
      <c r="AA14" s="315"/>
      <c r="AB14" s="315"/>
      <c r="AC14" s="315"/>
      <c r="AD14" s="315"/>
      <c r="AE14" s="315"/>
      <c r="AF14" s="315"/>
      <c r="AG14" s="315"/>
      <c r="AH14" s="315"/>
      <c r="AI14" s="315"/>
      <c r="AJ14" s="315"/>
      <c r="AK14" s="315"/>
      <c r="AL14" s="315"/>
      <c r="AM14" s="315"/>
      <c r="AN14" s="315"/>
    </row>
    <row r="15" spans="1:40" s="496" customFormat="1">
      <c r="A15" s="305">
        <v>34394</v>
      </c>
      <c r="B15" s="305" t="s">
        <v>187</v>
      </c>
      <c r="C15" s="152"/>
      <c r="D15" s="151"/>
      <c r="E15" s="151"/>
      <c r="F15" s="151"/>
      <c r="G15" s="151"/>
      <c r="H15" s="64"/>
      <c r="I15" s="313"/>
      <c r="J15" s="312">
        <v>820.78</v>
      </c>
      <c r="K15" s="312">
        <v>819.57999999999993</v>
      </c>
      <c r="L15" s="303">
        <v>23.836431552710327</v>
      </c>
      <c r="M15" s="302">
        <f t="shared" si="0"/>
        <v>9.3248890564538556E-2</v>
      </c>
      <c r="N15" s="151">
        <f t="shared" si="1"/>
        <v>0.23418887395091259</v>
      </c>
      <c r="O15" s="315"/>
      <c r="P15" s="315"/>
      <c r="Q15" s="315"/>
      <c r="R15" s="315"/>
      <c r="S15" s="314"/>
      <c r="T15" s="314"/>
      <c r="U15" s="314"/>
      <c r="V15" s="315"/>
      <c r="W15" s="315"/>
      <c r="X15" s="315"/>
      <c r="Y15" s="315"/>
      <c r="Z15" s="315"/>
      <c r="AA15" s="315"/>
      <c r="AB15" s="315"/>
      <c r="AC15" s="315"/>
      <c r="AD15" s="315"/>
      <c r="AE15" s="315"/>
      <c r="AF15" s="315"/>
      <c r="AG15" s="315"/>
      <c r="AH15" s="315"/>
      <c r="AI15" s="315"/>
      <c r="AJ15" s="315"/>
      <c r="AK15" s="315"/>
      <c r="AL15" s="315"/>
      <c r="AM15" s="315"/>
      <c r="AN15" s="315"/>
    </row>
    <row r="16" spans="1:40" s="496" customFormat="1">
      <c r="A16" s="305">
        <v>34486</v>
      </c>
      <c r="B16" s="305" t="s">
        <v>186</v>
      </c>
      <c r="C16" s="152"/>
      <c r="D16" s="151"/>
      <c r="E16" s="151"/>
      <c r="F16" s="151"/>
      <c r="G16" s="151"/>
      <c r="H16" s="64"/>
      <c r="I16" s="313"/>
      <c r="J16" s="312">
        <v>819.64</v>
      </c>
      <c r="K16" s="312">
        <v>828.96</v>
      </c>
      <c r="L16" s="303">
        <v>25.005145777988506</v>
      </c>
      <c r="M16" s="302">
        <f t="shared" si="0"/>
        <v>4.9030586759337691E-2</v>
      </c>
      <c r="N16" s="151">
        <f t="shared" si="1"/>
        <v>0.23085977138282376</v>
      </c>
      <c r="O16" s="315"/>
      <c r="P16" s="315"/>
      <c r="Q16" s="315"/>
      <c r="R16" s="315"/>
      <c r="S16" s="314"/>
      <c r="T16" s="314"/>
      <c r="U16" s="314"/>
      <c r="V16" s="315"/>
      <c r="W16" s="315"/>
      <c r="X16" s="315"/>
      <c r="Y16" s="315"/>
      <c r="Z16" s="315"/>
      <c r="AA16" s="315"/>
      <c r="AB16" s="315"/>
      <c r="AC16" s="315"/>
      <c r="AD16" s="315"/>
      <c r="AE16" s="315"/>
      <c r="AF16" s="315"/>
      <c r="AG16" s="315"/>
      <c r="AH16" s="315"/>
      <c r="AI16" s="315"/>
      <c r="AJ16" s="315"/>
      <c r="AK16" s="315"/>
      <c r="AL16" s="315"/>
      <c r="AM16" s="315"/>
      <c r="AN16" s="315"/>
    </row>
    <row r="17" spans="1:40" s="496" customFormat="1">
      <c r="A17" s="305">
        <v>34578</v>
      </c>
      <c r="B17" s="305" t="s">
        <v>185</v>
      </c>
      <c r="C17" s="152"/>
      <c r="D17" s="151"/>
      <c r="E17" s="151"/>
      <c r="F17" s="151"/>
      <c r="G17" s="151"/>
      <c r="H17" s="64"/>
      <c r="I17" s="313"/>
      <c r="J17" s="312">
        <v>841.2</v>
      </c>
      <c r="K17" s="312">
        <v>828.41000000000008</v>
      </c>
      <c r="L17" s="303">
        <v>25.758830656380059</v>
      </c>
      <c r="M17" s="302">
        <f t="shared" si="0"/>
        <v>3.0141191140545365E-2</v>
      </c>
      <c r="N17" s="155">
        <f t="shared" si="1"/>
        <v>0.22317070246233017</v>
      </c>
      <c r="O17" s="315"/>
      <c r="P17" s="315"/>
      <c r="Q17" s="315"/>
      <c r="R17" s="315"/>
      <c r="S17" s="315"/>
      <c r="T17" s="315"/>
      <c r="U17" s="315"/>
      <c r="V17" s="315"/>
      <c r="W17" s="315"/>
      <c r="X17" s="315"/>
      <c r="Y17" s="315"/>
      <c r="Z17" s="315"/>
      <c r="AA17" s="315"/>
      <c r="AB17" s="315"/>
      <c r="AC17" s="315"/>
      <c r="AD17" s="315"/>
      <c r="AE17" s="315"/>
      <c r="AF17" s="315"/>
      <c r="AG17" s="315"/>
      <c r="AH17" s="315"/>
      <c r="AI17" s="315"/>
      <c r="AJ17" s="315"/>
      <c r="AK17" s="315"/>
      <c r="AL17" s="315"/>
      <c r="AM17" s="315"/>
      <c r="AN17" s="315"/>
    </row>
    <row r="18" spans="1:40" s="496" customFormat="1">
      <c r="A18" s="310">
        <v>34669</v>
      </c>
      <c r="B18" s="310" t="s">
        <v>184</v>
      </c>
      <c r="C18" s="154"/>
      <c r="D18" s="153"/>
      <c r="E18" s="153"/>
      <c r="F18" s="153"/>
      <c r="G18" s="153"/>
      <c r="H18" s="67"/>
      <c r="I18" s="301"/>
      <c r="J18" s="300">
        <v>831.2</v>
      </c>
      <c r="K18" s="300">
        <v>836.26</v>
      </c>
      <c r="L18" s="299">
        <v>26.729936783922465</v>
      </c>
      <c r="M18" s="298">
        <f t="shared" si="0"/>
        <v>3.7699930579025542E-2</v>
      </c>
      <c r="N18" s="146">
        <f t="shared" si="1"/>
        <v>0.22595841031250052</v>
      </c>
      <c r="O18" s="315"/>
      <c r="P18" s="315"/>
      <c r="Q18" s="315"/>
      <c r="R18" s="315"/>
      <c r="S18" s="315"/>
      <c r="T18" s="315"/>
      <c r="U18" s="315"/>
      <c r="V18" s="315"/>
      <c r="W18" s="315"/>
      <c r="X18" s="315"/>
      <c r="Y18" s="315"/>
      <c r="Z18" s="315"/>
      <c r="AA18" s="315"/>
      <c r="AB18" s="315"/>
      <c r="AC18" s="315"/>
      <c r="AD18" s="315"/>
      <c r="AE18" s="315"/>
      <c r="AF18" s="315"/>
      <c r="AG18" s="315"/>
      <c r="AH18" s="315"/>
      <c r="AI18" s="315"/>
      <c r="AJ18" s="315"/>
      <c r="AK18" s="315"/>
      <c r="AL18" s="315"/>
      <c r="AM18" s="315"/>
      <c r="AN18" s="315"/>
    </row>
    <row r="19" spans="1:40" ht="15.75" customHeight="1">
      <c r="A19" s="305">
        <v>34759</v>
      </c>
      <c r="B19" s="305" t="s">
        <v>183</v>
      </c>
      <c r="C19" s="152"/>
      <c r="D19" s="151"/>
      <c r="E19" s="151"/>
      <c r="F19" s="151"/>
      <c r="G19" s="151"/>
      <c r="H19" s="64"/>
      <c r="I19" s="313"/>
      <c r="J19" s="312">
        <v>876.21</v>
      </c>
      <c r="K19" s="312">
        <v>866.31</v>
      </c>
      <c r="L19" s="303">
        <v>28.922701933801243</v>
      </c>
      <c r="M19" s="302">
        <f t="shared" si="0"/>
        <v>8.2034056705950764E-2</v>
      </c>
      <c r="N19" s="151">
        <f t="shared" si="1"/>
        <v>0.21338220739306002</v>
      </c>
      <c r="O19" s="315"/>
      <c r="P19" s="315"/>
      <c r="Q19" s="315"/>
      <c r="R19" s="315"/>
      <c r="S19" s="315"/>
      <c r="T19" s="315"/>
      <c r="U19" s="315"/>
      <c r="V19" s="315"/>
      <c r="W19" s="315"/>
      <c r="X19" s="315"/>
      <c r="Y19" s="315"/>
      <c r="Z19" s="315"/>
      <c r="AA19" s="315"/>
      <c r="AB19" s="315"/>
      <c r="AC19" s="315"/>
      <c r="AD19" s="315"/>
      <c r="AE19" s="315"/>
      <c r="AF19" s="315"/>
      <c r="AG19" s="315"/>
      <c r="AH19" s="315"/>
      <c r="AI19" s="315"/>
      <c r="AJ19" s="315"/>
      <c r="AK19" s="315"/>
      <c r="AL19" s="315"/>
      <c r="AM19" s="315"/>
      <c r="AN19" s="315"/>
    </row>
    <row r="20" spans="1:40" ht="15.75" customHeight="1">
      <c r="A20" s="305">
        <v>34851</v>
      </c>
      <c r="B20" s="305" t="s">
        <v>182</v>
      </c>
      <c r="C20" s="152"/>
      <c r="D20" s="151"/>
      <c r="E20" s="151"/>
      <c r="F20" s="151"/>
      <c r="G20" s="151"/>
      <c r="H20" s="64"/>
      <c r="I20" s="313"/>
      <c r="J20" s="312">
        <v>881.23</v>
      </c>
      <c r="K20" s="312">
        <v>878.72</v>
      </c>
      <c r="L20" s="303">
        <v>30.423237630566426</v>
      </c>
      <c r="M20" s="302">
        <f t="shared" si="0"/>
        <v>5.1880896197030069E-2</v>
      </c>
      <c r="N20" s="151">
        <f t="shared" si="1"/>
        <v>0.21667907480656834</v>
      </c>
      <c r="O20" s="315"/>
      <c r="P20" s="315"/>
      <c r="Q20" s="315"/>
      <c r="R20" s="315"/>
      <c r="S20" s="315"/>
      <c r="T20" s="315"/>
      <c r="U20" s="315"/>
      <c r="V20" s="315"/>
      <c r="W20" s="315"/>
      <c r="X20" s="315"/>
      <c r="Y20" s="315"/>
      <c r="Z20" s="315"/>
      <c r="AA20" s="315"/>
      <c r="AB20" s="315"/>
      <c r="AC20" s="315"/>
      <c r="AD20" s="315"/>
      <c r="AE20" s="315"/>
      <c r="AF20" s="315"/>
      <c r="AG20" s="315"/>
      <c r="AH20" s="315"/>
      <c r="AI20" s="315"/>
      <c r="AJ20" s="315"/>
      <c r="AK20" s="315"/>
      <c r="AL20" s="315"/>
      <c r="AM20" s="315"/>
      <c r="AN20" s="315"/>
    </row>
    <row r="21" spans="1:40" ht="15.75" customHeight="1">
      <c r="A21" s="305">
        <v>34943</v>
      </c>
      <c r="B21" s="305" t="s">
        <v>181</v>
      </c>
      <c r="C21" s="152"/>
      <c r="D21" s="151"/>
      <c r="E21" s="151"/>
      <c r="F21" s="151"/>
      <c r="G21" s="151"/>
      <c r="H21" s="64"/>
      <c r="I21" s="313"/>
      <c r="J21" s="312">
        <v>973.2</v>
      </c>
      <c r="K21" s="312">
        <v>934.38</v>
      </c>
      <c r="L21" s="303">
        <v>31.115534555327258</v>
      </c>
      <c r="M21" s="302">
        <f t="shared" si="0"/>
        <v>2.2755530925652634E-2</v>
      </c>
      <c r="N21" s="155">
        <f t="shared" si="1"/>
        <v>0.20795601983665457</v>
      </c>
      <c r="O21" s="315"/>
      <c r="P21" s="315"/>
      <c r="Q21" s="315"/>
      <c r="R21" s="315"/>
      <c r="S21" s="315"/>
      <c r="T21" s="315"/>
      <c r="U21" s="315"/>
      <c r="V21" s="315"/>
      <c r="W21" s="315"/>
      <c r="X21" s="315"/>
      <c r="Y21" s="315"/>
      <c r="Z21" s="315"/>
      <c r="AA21" s="315"/>
      <c r="AB21" s="315"/>
      <c r="AC21" s="315"/>
      <c r="AD21" s="315"/>
      <c r="AE21" s="315"/>
      <c r="AF21" s="315"/>
      <c r="AG21" s="315"/>
      <c r="AH21" s="315"/>
      <c r="AI21" s="315"/>
      <c r="AJ21" s="315"/>
      <c r="AK21" s="315"/>
      <c r="AL21" s="315"/>
      <c r="AM21" s="315"/>
      <c r="AN21" s="315"/>
    </row>
    <row r="22" spans="1:40" s="309" customFormat="1" ht="15.75" customHeight="1">
      <c r="A22" s="310">
        <v>35034</v>
      </c>
      <c r="B22" s="310" t="s">
        <v>180</v>
      </c>
      <c r="C22" s="154"/>
      <c r="D22" s="153"/>
      <c r="E22" s="153"/>
      <c r="F22" s="153"/>
      <c r="G22" s="153"/>
      <c r="H22" s="67"/>
      <c r="I22" s="301"/>
      <c r="J22" s="300">
        <v>988.16</v>
      </c>
      <c r="K22" s="300">
        <v>991.32999999999993</v>
      </c>
      <c r="L22" s="299">
        <v>31.933606808754739</v>
      </c>
      <c r="M22" s="298">
        <f t="shared" si="0"/>
        <v>2.6291441401170346E-2</v>
      </c>
      <c r="N22" s="146">
        <f t="shared" si="1"/>
        <v>0.19467573256522552</v>
      </c>
      <c r="O22" s="315"/>
      <c r="P22" s="315"/>
      <c r="Q22" s="315"/>
      <c r="R22" s="315"/>
      <c r="S22" s="315"/>
      <c r="T22" s="315"/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315"/>
      <c r="AJ22" s="315"/>
      <c r="AK22" s="315"/>
      <c r="AL22" s="315"/>
      <c r="AM22" s="315"/>
      <c r="AN22" s="315"/>
    </row>
    <row r="23" spans="1:40" ht="15.75" customHeight="1">
      <c r="A23" s="305">
        <v>35125</v>
      </c>
      <c r="B23" s="305" t="s">
        <v>179</v>
      </c>
      <c r="C23" s="152"/>
      <c r="D23" s="151"/>
      <c r="E23" s="151"/>
      <c r="F23" s="151"/>
      <c r="G23" s="151"/>
      <c r="H23" s="64"/>
      <c r="I23" s="313"/>
      <c r="J23" s="312">
        <v>1048.42</v>
      </c>
      <c r="K23" s="312">
        <v>1038.2800000000002</v>
      </c>
      <c r="L23" s="303">
        <v>34.76771756682011</v>
      </c>
      <c r="M23" s="302">
        <f t="shared" si="0"/>
        <v>8.875009876079476E-2</v>
      </c>
      <c r="N23" s="151">
        <f t="shared" si="1"/>
        <v>0.20209092658068517</v>
      </c>
      <c r="O23" s="315"/>
      <c r="P23" s="315"/>
      <c r="Q23" s="315"/>
      <c r="R23" s="315"/>
      <c r="S23" s="315"/>
      <c r="T23" s="315"/>
      <c r="U23" s="315"/>
      <c r="V23" s="315"/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</row>
    <row r="24" spans="1:40" ht="15.75" customHeight="1">
      <c r="A24" s="305">
        <v>35217</v>
      </c>
      <c r="B24" s="305" t="s">
        <v>178</v>
      </c>
      <c r="C24" s="152"/>
      <c r="D24" s="151"/>
      <c r="E24" s="151"/>
      <c r="F24" s="151"/>
      <c r="G24" s="151"/>
      <c r="H24" s="64"/>
      <c r="I24" s="313"/>
      <c r="J24" s="312">
        <v>1071</v>
      </c>
      <c r="K24" s="312">
        <v>1062.5</v>
      </c>
      <c r="L24" s="303">
        <v>36.41849524272498</v>
      </c>
      <c r="M24" s="302">
        <f t="shared" si="0"/>
        <v>4.7480185397049457E-2</v>
      </c>
      <c r="N24" s="151">
        <f t="shared" si="1"/>
        <v>0.19706178826066423</v>
      </c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</row>
    <row r="25" spans="1:40" ht="15.75" customHeight="1">
      <c r="A25" s="305">
        <v>35309</v>
      </c>
      <c r="B25" s="305" t="s">
        <v>177</v>
      </c>
      <c r="C25" s="152"/>
      <c r="D25" s="151"/>
      <c r="E25" s="151"/>
      <c r="F25" s="151"/>
      <c r="G25" s="151"/>
      <c r="H25" s="64"/>
      <c r="I25" s="313"/>
      <c r="J25" s="312">
        <v>1030</v>
      </c>
      <c r="K25" s="312">
        <v>1045.74</v>
      </c>
      <c r="L25" s="303">
        <v>37.821552810718458</v>
      </c>
      <c r="M25" s="302">
        <f t="shared" si="0"/>
        <v>3.8525962114641654E-2</v>
      </c>
      <c r="N25" s="155">
        <f t="shared" si="1"/>
        <v>0.21551994369459004</v>
      </c>
      <c r="O25" s="315"/>
      <c r="P25" s="315"/>
      <c r="Q25" s="315"/>
      <c r="R25" s="315"/>
      <c r="S25" s="315"/>
      <c r="T25" s="315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315"/>
      <c r="AJ25" s="315"/>
      <c r="AK25" s="315"/>
      <c r="AL25" s="315"/>
      <c r="AM25" s="315"/>
      <c r="AN25" s="315"/>
    </row>
    <row r="26" spans="1:40" s="309" customFormat="1" ht="15.75" customHeight="1">
      <c r="A26" s="310">
        <v>35400</v>
      </c>
      <c r="B26" s="310" t="s">
        <v>176</v>
      </c>
      <c r="C26" s="154"/>
      <c r="D26" s="153"/>
      <c r="E26" s="153"/>
      <c r="F26" s="153"/>
      <c r="G26" s="153"/>
      <c r="H26" s="67"/>
      <c r="I26" s="301"/>
      <c r="J26" s="300">
        <v>1005.4</v>
      </c>
      <c r="K26" s="300">
        <v>1006.675</v>
      </c>
      <c r="L26" s="299">
        <v>38.843744175831588</v>
      </c>
      <c r="M26" s="298">
        <f t="shared" si="0"/>
        <v>2.7026689523531378E-2</v>
      </c>
      <c r="N26" s="146">
        <f t="shared" si="1"/>
        <v>0.21639075750072823</v>
      </c>
      <c r="O26" s="315"/>
      <c r="P26" s="315"/>
      <c r="Q26" s="315"/>
      <c r="R26" s="315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315"/>
      <c r="AJ26" s="315"/>
      <c r="AK26" s="315"/>
      <c r="AL26" s="315"/>
      <c r="AM26" s="315"/>
      <c r="AN26" s="315"/>
    </row>
    <row r="27" spans="1:40" ht="15.75" customHeight="1">
      <c r="A27" s="305">
        <v>35490</v>
      </c>
      <c r="B27" s="305" t="s">
        <v>175</v>
      </c>
      <c r="C27" s="152"/>
      <c r="D27" s="151"/>
      <c r="E27" s="151"/>
      <c r="F27" s="151"/>
      <c r="G27" s="151"/>
      <c r="H27" s="64"/>
      <c r="I27" s="313"/>
      <c r="J27" s="312">
        <v>1059.8800000000001</v>
      </c>
      <c r="K27" s="312">
        <v>1065.4250000000002</v>
      </c>
      <c r="L27" s="303">
        <v>41.352106932951116</v>
      </c>
      <c r="M27" s="302">
        <f t="shared" si="0"/>
        <v>6.4575720243781776E-2</v>
      </c>
      <c r="N27" s="151">
        <f t="shared" si="1"/>
        <v>0.18938227260608809</v>
      </c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</row>
    <row r="28" spans="1:40" ht="15.75" customHeight="1">
      <c r="A28" s="305">
        <v>35582</v>
      </c>
      <c r="B28" s="305" t="s">
        <v>174</v>
      </c>
      <c r="C28" s="152"/>
      <c r="D28" s="151"/>
      <c r="E28" s="151"/>
      <c r="F28" s="151"/>
      <c r="G28" s="151"/>
      <c r="H28" s="64"/>
      <c r="I28" s="313"/>
      <c r="J28" s="312">
        <v>1089</v>
      </c>
      <c r="K28" s="312">
        <v>1071.3</v>
      </c>
      <c r="L28" s="303">
        <v>43.219595361116312</v>
      </c>
      <c r="M28" s="302">
        <f t="shared" si="0"/>
        <v>4.516065967794991E-2</v>
      </c>
      <c r="N28" s="151">
        <f t="shared" si="1"/>
        <v>0.18674852085630667</v>
      </c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</row>
    <row r="29" spans="1:40" ht="15.75" customHeight="1">
      <c r="A29" s="305">
        <v>35674</v>
      </c>
      <c r="B29" s="305" t="s">
        <v>173</v>
      </c>
      <c r="C29" s="152"/>
      <c r="D29" s="151"/>
      <c r="E29" s="151"/>
      <c r="F29" s="151"/>
      <c r="G29" s="151"/>
      <c r="H29" s="64"/>
      <c r="I29" s="313"/>
      <c r="J29" s="312">
        <v>1243</v>
      </c>
      <c r="K29" s="312">
        <v>1174.5999999999999</v>
      </c>
      <c r="L29" s="303">
        <v>44.636782105401444</v>
      </c>
      <c r="M29" s="302">
        <f t="shared" si="0"/>
        <v>3.2790375116749537E-2</v>
      </c>
      <c r="N29" s="155">
        <f t="shared" si="1"/>
        <v>0.18019432805391267</v>
      </c>
      <c r="O29" s="315"/>
      <c r="P29" s="315"/>
      <c r="Q29" s="315"/>
      <c r="R29" s="315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  <c r="AL29" s="315"/>
      <c r="AM29" s="315"/>
      <c r="AN29" s="315"/>
    </row>
    <row r="30" spans="1:40" s="309" customFormat="1" ht="15.75" customHeight="1">
      <c r="A30" s="310">
        <v>35765</v>
      </c>
      <c r="B30" s="310" t="s">
        <v>172</v>
      </c>
      <c r="C30" s="154"/>
      <c r="D30" s="153"/>
      <c r="E30" s="153"/>
      <c r="F30" s="153"/>
      <c r="G30" s="153"/>
      <c r="H30" s="67"/>
      <c r="I30" s="301"/>
      <c r="J30" s="300">
        <v>1289.5</v>
      </c>
      <c r="K30" s="300">
        <v>1285.3499999999999</v>
      </c>
      <c r="L30" s="299">
        <v>45.712950788233634</v>
      </c>
      <c r="M30" s="298">
        <f t="shared" si="0"/>
        <v>2.4109459330894811E-2</v>
      </c>
      <c r="N30" s="146">
        <f t="shared" si="1"/>
        <v>0.17684203101811269</v>
      </c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</row>
    <row r="31" spans="1:40" ht="15.75" customHeight="1">
      <c r="A31" s="305">
        <v>35855</v>
      </c>
      <c r="B31" s="305" t="s">
        <v>171</v>
      </c>
      <c r="C31" s="152"/>
      <c r="D31" s="151"/>
      <c r="E31" s="151"/>
      <c r="F31" s="151"/>
      <c r="G31" s="151"/>
      <c r="H31" s="64"/>
      <c r="I31" s="313"/>
      <c r="J31" s="312">
        <v>1360</v>
      </c>
      <c r="K31" s="312">
        <v>1350.5</v>
      </c>
      <c r="L31" s="303">
        <v>49.311431480084494</v>
      </c>
      <c r="M31" s="302">
        <f t="shared" si="0"/>
        <v>7.8719063849562287E-2</v>
      </c>
      <c r="N31" s="151">
        <f t="shared" si="1"/>
        <v>0.19247688056230694</v>
      </c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15"/>
      <c r="AJ31" s="315"/>
      <c r="AK31" s="315"/>
      <c r="AL31" s="315"/>
      <c r="AM31" s="315"/>
      <c r="AN31" s="315"/>
    </row>
    <row r="32" spans="1:40" ht="15.75" customHeight="1">
      <c r="A32" s="305">
        <v>35947</v>
      </c>
      <c r="B32" s="305" t="s">
        <v>170</v>
      </c>
      <c r="C32" s="152"/>
      <c r="D32" s="151"/>
      <c r="E32" s="151"/>
      <c r="F32" s="151"/>
      <c r="G32" s="151"/>
      <c r="H32" s="64"/>
      <c r="I32" s="313"/>
      <c r="J32" s="312">
        <v>1370</v>
      </c>
      <c r="K32" s="312">
        <v>1369</v>
      </c>
      <c r="L32" s="303">
        <v>52.165799066759746</v>
      </c>
      <c r="M32" s="302">
        <f t="shared" si="0"/>
        <v>5.7884500632029878E-2</v>
      </c>
      <c r="N32" s="151">
        <f t="shared" si="1"/>
        <v>0.20699415695344836</v>
      </c>
      <c r="O32" s="315"/>
      <c r="P32" s="315"/>
      <c r="Q32" s="315"/>
      <c r="R32" s="315"/>
      <c r="S32" s="315"/>
      <c r="T32" s="315"/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5"/>
      <c r="AK32" s="315"/>
      <c r="AL32" s="315"/>
      <c r="AM32" s="315"/>
      <c r="AN32" s="315"/>
    </row>
    <row r="33" spans="1:40" ht="15.75" customHeight="1">
      <c r="A33" s="305">
        <v>36039</v>
      </c>
      <c r="B33" s="305" t="s">
        <v>169</v>
      </c>
      <c r="C33" s="152"/>
      <c r="D33" s="151"/>
      <c r="E33" s="151"/>
      <c r="F33" s="151"/>
      <c r="G33" s="151"/>
      <c r="H33" s="64"/>
      <c r="I33" s="313"/>
      <c r="J33" s="312">
        <v>1553</v>
      </c>
      <c r="K33" s="312">
        <v>1458.075</v>
      </c>
      <c r="L33" s="303">
        <v>52.584285824413968</v>
      </c>
      <c r="M33" s="302">
        <f t="shared" si="0"/>
        <v>8.0222437907768729E-3</v>
      </c>
      <c r="N33" s="155">
        <f t="shared" si="1"/>
        <v>0.17804831226959816</v>
      </c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</row>
    <row r="34" spans="1:40" s="309" customFormat="1" ht="15.75" customHeight="1">
      <c r="A34" s="310">
        <v>36130</v>
      </c>
      <c r="B34" s="310" t="s">
        <v>168</v>
      </c>
      <c r="C34" s="154"/>
      <c r="D34" s="153"/>
      <c r="E34" s="153"/>
      <c r="F34" s="153"/>
      <c r="G34" s="153"/>
      <c r="H34" s="509">
        <v>0.26</v>
      </c>
      <c r="I34" s="513"/>
      <c r="J34" s="300">
        <v>1549</v>
      </c>
      <c r="K34" s="300">
        <v>1563</v>
      </c>
      <c r="L34" s="299">
        <v>53.348414495945953</v>
      </c>
      <c r="M34" s="298">
        <f t="shared" si="0"/>
        <v>1.4531502321501799E-2</v>
      </c>
      <c r="N34" s="146">
        <f t="shared" si="1"/>
        <v>0.16703064615285479</v>
      </c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</row>
    <row r="35" spans="1:40" ht="15.75" customHeight="1">
      <c r="A35" s="305">
        <v>36220</v>
      </c>
      <c r="B35" s="305" t="s">
        <v>167</v>
      </c>
      <c r="C35" s="152"/>
      <c r="D35" s="151"/>
      <c r="E35" s="151"/>
      <c r="F35" s="151"/>
      <c r="G35" s="151"/>
      <c r="H35" s="508">
        <v>0.2</v>
      </c>
      <c r="I35" s="514">
        <v>0.23</v>
      </c>
      <c r="J35" s="312">
        <v>1538.9</v>
      </c>
      <c r="K35" s="312">
        <v>1560.45</v>
      </c>
      <c r="L35" s="303">
        <v>55.973066681521665</v>
      </c>
      <c r="M35" s="302">
        <f t="shared" si="0"/>
        <v>4.91983165830574E-2</v>
      </c>
      <c r="N35" s="151">
        <f t="shared" si="1"/>
        <v>0.1350931214423905</v>
      </c>
      <c r="O35" s="315"/>
      <c r="P35" s="315"/>
      <c r="Q35" s="315"/>
      <c r="R35" s="315"/>
      <c r="S35" s="315"/>
      <c r="T35" s="315"/>
      <c r="U35" s="315"/>
      <c r="V35" s="315"/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5"/>
      <c r="AH35" s="315"/>
      <c r="AI35" s="315"/>
      <c r="AJ35" s="315"/>
      <c r="AK35" s="315"/>
      <c r="AL35" s="315"/>
      <c r="AM35" s="315"/>
      <c r="AN35" s="315"/>
    </row>
    <row r="36" spans="1:40" ht="15.75" customHeight="1">
      <c r="A36" s="305">
        <v>36312</v>
      </c>
      <c r="B36" s="305" t="s">
        <v>166</v>
      </c>
      <c r="C36" s="152"/>
      <c r="D36" s="151"/>
      <c r="E36" s="151"/>
      <c r="F36" s="151"/>
      <c r="G36" s="151"/>
      <c r="H36" s="508">
        <v>0.18</v>
      </c>
      <c r="I36" s="514">
        <v>0.185</v>
      </c>
      <c r="J36" s="312">
        <v>1735</v>
      </c>
      <c r="K36" s="312">
        <v>1671.5</v>
      </c>
      <c r="L36" s="303">
        <v>56.840091659551049</v>
      </c>
      <c r="M36" s="302">
        <f t="shared" ref="M36:M67" si="2">L36/L35-1</f>
        <v>1.5490038860343835E-2</v>
      </c>
      <c r="N36" s="151">
        <f t="shared" si="1"/>
        <v>8.9604543137723702E-2</v>
      </c>
      <c r="O36" s="315"/>
      <c r="P36" s="315"/>
      <c r="Q36" s="315"/>
      <c r="R36" s="315"/>
      <c r="S36" s="315"/>
      <c r="T36" s="315"/>
      <c r="U36" s="315"/>
      <c r="V36" s="315"/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5"/>
      <c r="AH36" s="315"/>
      <c r="AI36" s="315"/>
      <c r="AJ36" s="315"/>
      <c r="AK36" s="315"/>
      <c r="AL36" s="315"/>
      <c r="AM36" s="315"/>
      <c r="AN36" s="315"/>
    </row>
    <row r="37" spans="1:40" ht="15.75" customHeight="1">
      <c r="A37" s="305">
        <v>36404</v>
      </c>
      <c r="B37" s="305" t="s">
        <v>165</v>
      </c>
      <c r="C37" s="152"/>
      <c r="D37" s="151"/>
      <c r="E37" s="151"/>
      <c r="F37" s="151"/>
      <c r="G37" s="151"/>
      <c r="H37" s="508">
        <v>0.16</v>
      </c>
      <c r="I37" s="514">
        <v>0.16500000000000001</v>
      </c>
      <c r="J37" s="312">
        <v>2020</v>
      </c>
      <c r="K37" s="312">
        <v>1913</v>
      </c>
      <c r="L37" s="303">
        <v>57.489312026798075</v>
      </c>
      <c r="M37" s="302">
        <f t="shared" si="2"/>
        <v>1.1421874038057389E-2</v>
      </c>
      <c r="N37" s="155">
        <f t="shared" si="1"/>
        <v>9.3279315778151961E-2</v>
      </c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</row>
    <row r="38" spans="1:40" s="309" customFormat="1" ht="15.75" customHeight="1">
      <c r="A38" s="310">
        <v>36495</v>
      </c>
      <c r="B38" s="310" t="s">
        <v>164</v>
      </c>
      <c r="C38" s="154"/>
      <c r="D38" s="153"/>
      <c r="E38" s="153"/>
      <c r="F38" s="153"/>
      <c r="G38" s="153"/>
      <c r="H38" s="509">
        <v>0.12</v>
      </c>
      <c r="I38" s="513">
        <v>0.13500000000000001</v>
      </c>
      <c r="J38" s="300">
        <v>1875</v>
      </c>
      <c r="K38" s="300">
        <v>1921.75</v>
      </c>
      <c r="L38" s="299">
        <v>58.273378570062562</v>
      </c>
      <c r="M38" s="298">
        <f t="shared" si="2"/>
        <v>1.3638474972513137E-2</v>
      </c>
      <c r="N38" s="146">
        <f t="shared" si="1"/>
        <v>9.2316971753506616E-2</v>
      </c>
      <c r="O38" s="315"/>
      <c r="P38" s="315"/>
      <c r="Q38" s="315"/>
      <c r="R38" s="315"/>
      <c r="S38" s="315"/>
      <c r="T38" s="315"/>
      <c r="U38" s="315"/>
      <c r="V38" s="315"/>
      <c r="W38" s="315"/>
      <c r="X38" s="315"/>
      <c r="Y38" s="315"/>
      <c r="Z38" s="315"/>
      <c r="AA38" s="315"/>
      <c r="AB38" s="315"/>
      <c r="AC38" s="315"/>
      <c r="AD38" s="315"/>
      <c r="AE38" s="315"/>
      <c r="AF38" s="315"/>
      <c r="AG38" s="315"/>
      <c r="AH38" s="315"/>
      <c r="AI38" s="315"/>
      <c r="AJ38" s="315"/>
      <c r="AK38" s="315"/>
      <c r="AL38" s="315"/>
      <c r="AM38" s="315"/>
      <c r="AN38" s="315"/>
    </row>
    <row r="39" spans="1:40" ht="15.75" customHeight="1">
      <c r="A39" s="305">
        <v>36586</v>
      </c>
      <c r="B39" s="305" t="s">
        <v>163</v>
      </c>
      <c r="C39" s="152"/>
      <c r="D39" s="151"/>
      <c r="E39" s="151"/>
      <c r="F39" s="151"/>
      <c r="G39" s="151"/>
      <c r="H39" s="508">
        <v>0.12</v>
      </c>
      <c r="I39" s="514">
        <v>0.12</v>
      </c>
      <c r="J39" s="312">
        <v>1953.25</v>
      </c>
      <c r="K39" s="312">
        <v>1965.875</v>
      </c>
      <c r="L39" s="303">
        <v>61.416551386274307</v>
      </c>
      <c r="M39" s="302">
        <f t="shared" si="2"/>
        <v>5.3938400232495187E-2</v>
      </c>
      <c r="N39" s="151">
        <f t="shared" ref="N39:N70" si="3">L39/L35-1</f>
        <v>9.7251857500058936E-2</v>
      </c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315"/>
      <c r="AK39" s="315"/>
      <c r="AL39" s="315"/>
      <c r="AM39" s="315"/>
      <c r="AN39" s="315"/>
    </row>
    <row r="40" spans="1:40" ht="15.75" customHeight="1">
      <c r="A40" s="305">
        <v>36678</v>
      </c>
      <c r="B40" s="305" t="s">
        <v>162</v>
      </c>
      <c r="C40" s="152"/>
      <c r="D40" s="151"/>
      <c r="E40" s="151"/>
      <c r="F40" s="151"/>
      <c r="G40" s="151"/>
      <c r="H40" s="508">
        <v>0.12</v>
      </c>
      <c r="I40" s="514">
        <v>0.12</v>
      </c>
      <c r="J40" s="312">
        <v>2139.5</v>
      </c>
      <c r="K40" s="312">
        <v>2071.75</v>
      </c>
      <c r="L40" s="303">
        <v>62.339596232795543</v>
      </c>
      <c r="M40" s="302">
        <f t="shared" si="2"/>
        <v>1.502925230555241E-2</v>
      </c>
      <c r="N40" s="151">
        <f t="shared" si="3"/>
        <v>9.6753970879995821E-2</v>
      </c>
      <c r="O40" s="315"/>
      <c r="P40" s="315"/>
      <c r="Q40" s="315"/>
      <c r="R40" s="315"/>
      <c r="S40" s="315"/>
      <c r="T40" s="315"/>
      <c r="U40" s="315"/>
      <c r="V40" s="315"/>
      <c r="W40" s="315"/>
      <c r="X40" s="315"/>
      <c r="Y40" s="315"/>
      <c r="Z40" s="315"/>
      <c r="AA40" s="315"/>
      <c r="AB40" s="315"/>
      <c r="AC40" s="315"/>
      <c r="AD40" s="315"/>
      <c r="AE40" s="315"/>
      <c r="AF40" s="315"/>
      <c r="AG40" s="315"/>
      <c r="AH40" s="315"/>
      <c r="AI40" s="315"/>
      <c r="AJ40" s="315"/>
      <c r="AK40" s="315"/>
      <c r="AL40" s="315"/>
      <c r="AM40" s="315"/>
      <c r="AN40" s="315"/>
    </row>
    <row r="41" spans="1:40" ht="15.75" customHeight="1">
      <c r="A41" s="305">
        <v>36770</v>
      </c>
      <c r="B41" s="305" t="s">
        <v>161</v>
      </c>
      <c r="C41" s="152"/>
      <c r="D41" s="151"/>
      <c r="E41" s="151"/>
      <c r="F41" s="151"/>
      <c r="G41" s="151"/>
      <c r="H41" s="508">
        <v>0.12</v>
      </c>
      <c r="I41" s="514">
        <v>0.12</v>
      </c>
      <c r="J41" s="312">
        <v>2211</v>
      </c>
      <c r="K41" s="312">
        <v>2194.5</v>
      </c>
      <c r="L41" s="303">
        <v>62.778353108929529</v>
      </c>
      <c r="M41" s="302">
        <f t="shared" si="2"/>
        <v>7.03817321009792E-3</v>
      </c>
      <c r="N41" s="155">
        <f t="shared" si="3"/>
        <v>9.2000424003439552E-2</v>
      </c>
      <c r="O41" s="315"/>
      <c r="P41" s="315"/>
      <c r="Q41" s="315"/>
      <c r="R41" s="315"/>
      <c r="S41" s="315"/>
      <c r="T41" s="315"/>
      <c r="U41" s="315"/>
      <c r="V41" s="315"/>
      <c r="W41" s="315"/>
      <c r="X41" s="315"/>
      <c r="Y41" s="315"/>
      <c r="Z41" s="315"/>
      <c r="AA41" s="315"/>
      <c r="AB41" s="315"/>
      <c r="AC41" s="315"/>
      <c r="AD41" s="315"/>
      <c r="AE41" s="315"/>
      <c r="AF41" s="315"/>
      <c r="AG41" s="315"/>
      <c r="AH41" s="315"/>
      <c r="AI41" s="315"/>
      <c r="AJ41" s="315"/>
      <c r="AK41" s="315"/>
      <c r="AL41" s="315"/>
      <c r="AM41" s="315"/>
      <c r="AN41" s="315"/>
    </row>
    <row r="42" spans="1:40" s="309" customFormat="1" ht="15.75" customHeight="1">
      <c r="A42" s="310">
        <v>36861</v>
      </c>
      <c r="B42" s="310" t="s">
        <v>160</v>
      </c>
      <c r="C42" s="154"/>
      <c r="D42" s="153"/>
      <c r="E42" s="153"/>
      <c r="F42" s="153"/>
      <c r="G42" s="153"/>
      <c r="H42" s="509">
        <v>0.12</v>
      </c>
      <c r="I42" s="513">
        <v>0.12</v>
      </c>
      <c r="J42" s="300">
        <v>2243</v>
      </c>
      <c r="K42" s="300">
        <v>2200.25</v>
      </c>
      <c r="L42" s="299">
        <v>63.371238739998013</v>
      </c>
      <c r="M42" s="298">
        <f t="shared" si="2"/>
        <v>9.4441093419532773E-3</v>
      </c>
      <c r="N42" s="146">
        <f t="shared" si="3"/>
        <v>8.7481802068611003E-2</v>
      </c>
      <c r="O42" s="315"/>
      <c r="P42" s="315"/>
      <c r="Q42" s="315"/>
      <c r="R42" s="315"/>
      <c r="S42" s="315"/>
      <c r="T42" s="315"/>
      <c r="U42" s="315"/>
      <c r="V42" s="315"/>
      <c r="W42" s="315"/>
      <c r="X42" s="315"/>
      <c r="Y42" s="315"/>
      <c r="Z42" s="315"/>
      <c r="AA42" s="315"/>
      <c r="AB42" s="315"/>
      <c r="AC42" s="315"/>
      <c r="AD42" s="315"/>
      <c r="AE42" s="315"/>
      <c r="AF42" s="315"/>
      <c r="AG42" s="315"/>
      <c r="AH42" s="315"/>
      <c r="AI42" s="315"/>
      <c r="AJ42" s="315"/>
      <c r="AK42" s="315"/>
      <c r="AL42" s="315"/>
      <c r="AM42" s="315"/>
      <c r="AN42" s="315"/>
    </row>
    <row r="43" spans="1:40" ht="15.75" customHeight="1">
      <c r="A43" s="305">
        <v>36951</v>
      </c>
      <c r="B43" s="305" t="s">
        <v>159</v>
      </c>
      <c r="C43" s="152"/>
      <c r="D43" s="151"/>
      <c r="E43" s="151"/>
      <c r="F43" s="151"/>
      <c r="G43" s="151"/>
      <c r="H43" s="508">
        <v>0.115</v>
      </c>
      <c r="I43" s="514">
        <v>0.11749999999999999</v>
      </c>
      <c r="J43" s="312">
        <v>2307.5</v>
      </c>
      <c r="K43" s="312">
        <v>2276.3249999999998</v>
      </c>
      <c r="L43" s="303">
        <v>66.215821915538967</v>
      </c>
      <c r="M43" s="302">
        <f t="shared" si="2"/>
        <v>4.4887605672532693E-2</v>
      </c>
      <c r="N43" s="151">
        <f t="shared" si="3"/>
        <v>7.8142950408922385E-2</v>
      </c>
      <c r="O43" s="315"/>
      <c r="P43" s="315"/>
      <c r="Q43" s="315"/>
      <c r="R43" s="315"/>
      <c r="S43" s="315"/>
      <c r="T43" s="315"/>
      <c r="U43" s="315"/>
      <c r="V43" s="315"/>
      <c r="W43" s="315"/>
      <c r="X43" s="315"/>
      <c r="Y43" s="315"/>
      <c r="Z43" s="315"/>
      <c r="AA43" s="315"/>
      <c r="AB43" s="315"/>
      <c r="AC43" s="315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315"/>
    </row>
    <row r="44" spans="1:40" ht="15.75" customHeight="1">
      <c r="A44" s="305">
        <v>37043</v>
      </c>
      <c r="B44" s="305" t="s">
        <v>158</v>
      </c>
      <c r="C44" s="152"/>
      <c r="D44" s="151"/>
      <c r="E44" s="151"/>
      <c r="F44" s="151"/>
      <c r="G44" s="151"/>
      <c r="H44" s="508">
        <v>0.115</v>
      </c>
      <c r="I44" s="514">
        <v>0.115</v>
      </c>
      <c r="J44" s="312">
        <v>2301.25</v>
      </c>
      <c r="K44" s="312">
        <v>2325.25</v>
      </c>
      <c r="L44" s="303">
        <v>67.282997445644355</v>
      </c>
      <c r="M44" s="302">
        <f t="shared" si="2"/>
        <v>1.6116624384223677E-2</v>
      </c>
      <c r="N44" s="151">
        <f t="shared" si="3"/>
        <v>7.9297934404140236E-2</v>
      </c>
      <c r="O44" s="315"/>
      <c r="P44" s="315"/>
      <c r="Q44" s="315"/>
      <c r="R44" s="315"/>
      <c r="S44" s="315"/>
      <c r="T44" s="315"/>
      <c r="U44" s="315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</row>
    <row r="45" spans="1:40" ht="15.75" customHeight="1">
      <c r="A45" s="305">
        <v>37135</v>
      </c>
      <c r="B45" s="305" t="s">
        <v>157</v>
      </c>
      <c r="C45" s="152"/>
      <c r="D45" s="151"/>
      <c r="E45" s="151"/>
      <c r="F45" s="151"/>
      <c r="G45" s="151"/>
      <c r="H45" s="508">
        <v>9.5000000000000001E-2</v>
      </c>
      <c r="I45" s="514">
        <v>0.10249999999999999</v>
      </c>
      <c r="J45" s="312">
        <v>2330.3000000000002</v>
      </c>
      <c r="K45" s="312">
        <v>2311.9</v>
      </c>
      <c r="L45" s="303">
        <v>67.782511517738115</v>
      </c>
      <c r="M45" s="302">
        <f t="shared" si="2"/>
        <v>7.4240757852279682E-3</v>
      </c>
      <c r="N45" s="155">
        <f t="shared" si="3"/>
        <v>7.9711527317794406E-2</v>
      </c>
      <c r="O45" s="315"/>
      <c r="P45" s="315"/>
      <c r="Q45" s="315"/>
      <c r="R45" s="315"/>
      <c r="S45" s="315"/>
      <c r="T45" s="315"/>
      <c r="U45" s="315"/>
      <c r="V45" s="315"/>
      <c r="W45" s="315"/>
      <c r="X45" s="315"/>
      <c r="Y45" s="315"/>
      <c r="Z45" s="315"/>
      <c r="AA45" s="315"/>
      <c r="AB45" s="315"/>
      <c r="AC45" s="315"/>
      <c r="AD45" s="315"/>
      <c r="AE45" s="315"/>
      <c r="AF45" s="315"/>
      <c r="AG45" s="315"/>
      <c r="AH45" s="315"/>
      <c r="AI45" s="315"/>
      <c r="AJ45" s="315"/>
      <c r="AK45" s="315"/>
      <c r="AL45" s="315"/>
      <c r="AM45" s="315"/>
      <c r="AN45" s="315"/>
    </row>
    <row r="46" spans="1:40" s="309" customFormat="1" ht="15.75" customHeight="1">
      <c r="A46" s="310">
        <v>37226</v>
      </c>
      <c r="B46" s="310" t="s">
        <v>156</v>
      </c>
      <c r="C46" s="154"/>
      <c r="D46" s="153"/>
      <c r="E46" s="153"/>
      <c r="F46" s="153"/>
      <c r="G46" s="153"/>
      <c r="H46" s="509">
        <v>8.5000000000000006E-2</v>
      </c>
      <c r="I46" s="513">
        <v>8.8749999999999996E-2</v>
      </c>
      <c r="J46" s="300">
        <v>2312.5</v>
      </c>
      <c r="K46" s="300">
        <v>2311</v>
      </c>
      <c r="L46" s="299">
        <v>68.216828555030176</v>
      </c>
      <c r="M46" s="298">
        <f t="shared" si="2"/>
        <v>6.407508774271431E-3</v>
      </c>
      <c r="N46" s="146">
        <f t="shared" si="3"/>
        <v>7.646354894391183E-2</v>
      </c>
      <c r="O46" s="315"/>
      <c r="P46" s="315"/>
      <c r="Q46" s="315"/>
      <c r="R46" s="315"/>
      <c r="S46" s="315"/>
      <c r="T46" s="315"/>
      <c r="U46" s="315"/>
      <c r="V46" s="315"/>
      <c r="W46" s="315"/>
      <c r="X46" s="315"/>
      <c r="Y46" s="315"/>
      <c r="Z46" s="315"/>
      <c r="AA46" s="315"/>
      <c r="AB46" s="315"/>
      <c r="AC46" s="315"/>
      <c r="AD46" s="315"/>
      <c r="AE46" s="315"/>
      <c r="AF46" s="315"/>
      <c r="AG46" s="315"/>
      <c r="AH46" s="315"/>
      <c r="AI46" s="315"/>
      <c r="AJ46" s="315"/>
      <c r="AK46" s="315"/>
      <c r="AL46" s="315"/>
      <c r="AM46" s="315"/>
      <c r="AN46" s="315"/>
    </row>
    <row r="47" spans="1:40" s="496" customFormat="1">
      <c r="A47" s="305">
        <v>37316</v>
      </c>
      <c r="B47" s="305" t="s">
        <v>12</v>
      </c>
      <c r="C47" s="152"/>
      <c r="D47" s="151"/>
      <c r="E47" s="151"/>
      <c r="F47" s="151"/>
      <c r="G47" s="151"/>
      <c r="H47" s="508">
        <v>7.2499999999999995E-2</v>
      </c>
      <c r="I47" s="514">
        <v>7.6249999999999998E-2</v>
      </c>
      <c r="J47" s="312">
        <v>2273</v>
      </c>
      <c r="K47" s="312">
        <v>2272.0250000000001</v>
      </c>
      <c r="L47" s="303">
        <v>70.116950769866307</v>
      </c>
      <c r="M47" s="302">
        <f t="shared" si="2"/>
        <v>2.7854156446210476E-2</v>
      </c>
      <c r="N47" s="151">
        <f t="shared" si="3"/>
        <v>5.8915358013729602E-2</v>
      </c>
      <c r="O47" s="315"/>
      <c r="P47" s="315"/>
      <c r="Q47" s="315"/>
      <c r="R47" s="315"/>
      <c r="S47" s="315"/>
      <c r="T47" s="315"/>
      <c r="U47" s="315"/>
      <c r="V47" s="315"/>
      <c r="W47" s="315"/>
      <c r="X47" s="315"/>
      <c r="Y47" s="315"/>
      <c r="Z47" s="315"/>
      <c r="AA47" s="315"/>
      <c r="AB47" s="315"/>
      <c r="AC47" s="315"/>
      <c r="AD47" s="315"/>
      <c r="AE47" s="315"/>
      <c r="AF47" s="315"/>
      <c r="AG47" s="315"/>
      <c r="AH47" s="315"/>
      <c r="AI47" s="315"/>
      <c r="AJ47" s="315"/>
      <c r="AK47" s="315"/>
      <c r="AL47" s="315"/>
      <c r="AM47" s="315"/>
      <c r="AN47" s="315"/>
    </row>
    <row r="48" spans="1:40" s="496" customFormat="1">
      <c r="A48" s="305">
        <v>37408</v>
      </c>
      <c r="B48" s="305" t="s">
        <v>13</v>
      </c>
      <c r="C48" s="152"/>
      <c r="D48" s="151"/>
      <c r="E48" s="151"/>
      <c r="F48" s="151"/>
      <c r="G48" s="151"/>
      <c r="H48" s="508">
        <v>5.2499999999999998E-2</v>
      </c>
      <c r="I48" s="514">
        <v>5.7500000000000002E-2</v>
      </c>
      <c r="J48" s="312">
        <v>2400</v>
      </c>
      <c r="K48" s="312">
        <v>2337.6</v>
      </c>
      <c r="L48" s="303">
        <v>71.487442022836092</v>
      </c>
      <c r="M48" s="302">
        <f t="shared" si="2"/>
        <v>1.954579082407526E-2</v>
      </c>
      <c r="N48" s="151">
        <f t="shared" si="3"/>
        <v>6.2488960611309929E-2</v>
      </c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15"/>
      <c r="AJ48" s="315"/>
      <c r="AK48" s="315"/>
      <c r="AL48" s="315"/>
      <c r="AM48" s="315"/>
      <c r="AN48" s="315"/>
    </row>
    <row r="49" spans="1:40" s="496" customFormat="1">
      <c r="A49" s="305">
        <v>37500</v>
      </c>
      <c r="B49" s="305" t="s">
        <v>14</v>
      </c>
      <c r="C49" s="152"/>
      <c r="D49" s="151"/>
      <c r="E49" s="151"/>
      <c r="F49" s="151"/>
      <c r="G49" s="151"/>
      <c r="H49" s="508">
        <v>5.2499999999999998E-2</v>
      </c>
      <c r="I49" s="514">
        <v>5.2499999999999998E-2</v>
      </c>
      <c r="J49" s="312">
        <v>2832</v>
      </c>
      <c r="K49" s="312">
        <v>2738.25</v>
      </c>
      <c r="L49" s="303">
        <v>71.828887404720845</v>
      </c>
      <c r="M49" s="302">
        <f t="shared" si="2"/>
        <v>4.7762987767232534E-3</v>
      </c>
      <c r="N49" s="155">
        <f t="shared" si="3"/>
        <v>5.9696458516793394E-2</v>
      </c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H49" s="315"/>
      <c r="AI49" s="315"/>
      <c r="AJ49" s="315"/>
      <c r="AK49" s="315"/>
      <c r="AL49" s="315"/>
      <c r="AM49" s="315"/>
      <c r="AN49" s="315"/>
    </row>
    <row r="50" spans="1:40" s="496" customFormat="1">
      <c r="A50" s="310">
        <v>37591</v>
      </c>
      <c r="B50" s="310" t="s">
        <v>15</v>
      </c>
      <c r="C50" s="154"/>
      <c r="D50" s="153"/>
      <c r="E50" s="153"/>
      <c r="F50" s="153"/>
      <c r="G50" s="153"/>
      <c r="H50" s="509">
        <v>5.2499999999999998E-2</v>
      </c>
      <c r="I50" s="513">
        <v>5.2499999999999998E-2</v>
      </c>
      <c r="J50" s="300">
        <v>2867</v>
      </c>
      <c r="K50" s="300">
        <v>2821.4749999999999</v>
      </c>
      <c r="L50" s="299">
        <v>72.987077075341631</v>
      </c>
      <c r="M50" s="298">
        <f t="shared" si="2"/>
        <v>1.6124288047160595E-2</v>
      </c>
      <c r="N50" s="146">
        <f t="shared" si="3"/>
        <v>6.992773808684638E-2</v>
      </c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H50" s="315"/>
      <c r="AI50" s="315"/>
      <c r="AJ50" s="315"/>
      <c r="AK50" s="315"/>
      <c r="AL50" s="315"/>
      <c r="AM50" s="315"/>
      <c r="AN50" s="315"/>
    </row>
    <row r="51" spans="1:40" ht="15.75" customHeight="1">
      <c r="A51" s="305">
        <v>37681</v>
      </c>
      <c r="B51" s="305" t="s">
        <v>16</v>
      </c>
      <c r="C51" s="152"/>
      <c r="D51" s="151"/>
      <c r="E51" s="151"/>
      <c r="F51" s="151"/>
      <c r="G51" s="151"/>
      <c r="H51" s="508">
        <v>6.25E-2</v>
      </c>
      <c r="I51" s="514">
        <v>6.25E-2</v>
      </c>
      <c r="J51" s="312">
        <v>2958.2</v>
      </c>
      <c r="K51" s="312">
        <v>2949.3249999999998</v>
      </c>
      <c r="L51" s="303">
        <v>75.44592995562148</v>
      </c>
      <c r="M51" s="302">
        <f t="shared" si="2"/>
        <v>3.368887998818848E-2</v>
      </c>
      <c r="N51" s="151">
        <f t="shared" si="3"/>
        <v>7.6001296794061091E-2</v>
      </c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H51" s="315"/>
      <c r="AI51" s="315"/>
      <c r="AJ51" s="315"/>
      <c r="AK51" s="315"/>
      <c r="AL51" s="315"/>
      <c r="AM51" s="315"/>
      <c r="AN51" s="315"/>
    </row>
    <row r="52" spans="1:40" ht="15.75" customHeight="1">
      <c r="A52" s="305">
        <v>37773</v>
      </c>
      <c r="B52" s="305" t="s">
        <v>17</v>
      </c>
      <c r="C52" s="152"/>
      <c r="D52" s="151"/>
      <c r="E52" s="151"/>
      <c r="F52" s="151"/>
      <c r="G52" s="151"/>
      <c r="H52" s="508">
        <v>7.2499999999999995E-2</v>
      </c>
      <c r="I52" s="514">
        <v>7.2499999999999995E-2</v>
      </c>
      <c r="J52" s="312">
        <v>2805.97</v>
      </c>
      <c r="K52" s="312">
        <v>2840.4849999999997</v>
      </c>
      <c r="L52" s="303">
        <v>76.643649833089853</v>
      </c>
      <c r="M52" s="302">
        <f t="shared" si="2"/>
        <v>1.5875208618581382E-2</v>
      </c>
      <c r="N52" s="151">
        <f t="shared" si="3"/>
        <v>7.21274627312396E-2</v>
      </c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H52" s="315"/>
      <c r="AI52" s="315"/>
      <c r="AJ52" s="315"/>
      <c r="AK52" s="315"/>
      <c r="AL52" s="315"/>
      <c r="AM52" s="315"/>
      <c r="AN52" s="315"/>
    </row>
    <row r="53" spans="1:40" ht="15.75" customHeight="1">
      <c r="A53" s="305">
        <v>37865</v>
      </c>
      <c r="B53" s="305" t="s">
        <v>18</v>
      </c>
      <c r="C53" s="152"/>
      <c r="D53" s="151"/>
      <c r="E53" s="151"/>
      <c r="F53" s="151"/>
      <c r="G53" s="151"/>
      <c r="H53" s="508">
        <v>7.2499999999999995E-2</v>
      </c>
      <c r="I53" s="514">
        <v>7.2499999999999995E-2</v>
      </c>
      <c r="J53" s="312">
        <v>2884</v>
      </c>
      <c r="K53" s="312">
        <v>2880.85</v>
      </c>
      <c r="L53" s="303">
        <v>76.939369884161408</v>
      </c>
      <c r="M53" s="302">
        <f t="shared" si="2"/>
        <v>3.8583764175579294E-3</v>
      </c>
      <c r="N53" s="155">
        <f t="shared" si="3"/>
        <v>7.1148011114880338E-2</v>
      </c>
      <c r="O53" s="315"/>
      <c r="P53" s="315"/>
      <c r="Q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H53" s="315"/>
      <c r="AI53" s="315"/>
      <c r="AJ53" s="315"/>
      <c r="AK53" s="315"/>
      <c r="AL53" s="315"/>
      <c r="AM53" s="315"/>
      <c r="AN53" s="315"/>
    </row>
    <row r="54" spans="1:40" s="309" customFormat="1" ht="15.75" customHeight="1">
      <c r="A54" s="310">
        <v>37956</v>
      </c>
      <c r="B54" s="310" t="s">
        <v>19</v>
      </c>
      <c r="C54" s="154"/>
      <c r="D54" s="153"/>
      <c r="E54" s="153"/>
      <c r="F54" s="153"/>
      <c r="G54" s="153"/>
      <c r="H54" s="509">
        <v>7.2499999999999995E-2</v>
      </c>
      <c r="I54" s="513">
        <v>7.2499999999999995E-2</v>
      </c>
      <c r="J54" s="300">
        <v>2778.95</v>
      </c>
      <c r="K54" s="300">
        <v>2832.2249999999999</v>
      </c>
      <c r="L54" s="299">
        <v>77.724403521035072</v>
      </c>
      <c r="M54" s="298">
        <f t="shared" si="2"/>
        <v>1.0203276138803785E-2</v>
      </c>
      <c r="N54" s="146">
        <f t="shared" si="3"/>
        <v>6.490637295700008E-2</v>
      </c>
      <c r="O54" s="315"/>
      <c r="P54" s="315"/>
      <c r="Q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H54" s="315"/>
      <c r="AI54" s="315"/>
      <c r="AJ54" s="315"/>
      <c r="AK54" s="315"/>
      <c r="AL54" s="315"/>
      <c r="AM54" s="315"/>
      <c r="AN54" s="315"/>
    </row>
    <row r="55" spans="1:40" ht="15.75" customHeight="1">
      <c r="A55" s="305">
        <v>38047</v>
      </c>
      <c r="B55" s="305" t="s">
        <v>20</v>
      </c>
      <c r="C55" s="152"/>
      <c r="D55" s="151"/>
      <c r="E55" s="151"/>
      <c r="F55" s="151"/>
      <c r="G55" s="151"/>
      <c r="H55" s="508">
        <v>6.7500000000000004E-2</v>
      </c>
      <c r="I55" s="514">
        <v>7.0000000000000007E-2</v>
      </c>
      <c r="J55" s="312">
        <v>2674.5</v>
      </c>
      <c r="K55" s="312">
        <v>2713.75</v>
      </c>
      <c r="L55" s="303">
        <v>80.13475655458717</v>
      </c>
      <c r="M55" s="302">
        <f t="shared" si="2"/>
        <v>3.1011534657834572E-2</v>
      </c>
      <c r="N55" s="151">
        <f t="shared" si="3"/>
        <v>6.2148171567687482E-2</v>
      </c>
      <c r="O55" s="315"/>
      <c r="P55" s="315"/>
      <c r="Q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H55" s="315"/>
      <c r="AI55" s="315"/>
      <c r="AJ55" s="315"/>
      <c r="AK55" s="315"/>
      <c r="AL55" s="315"/>
      <c r="AM55" s="315"/>
      <c r="AN55" s="315"/>
    </row>
    <row r="56" spans="1:40" ht="15.75" customHeight="1">
      <c r="A56" s="305">
        <v>38139</v>
      </c>
      <c r="B56" s="305" t="s">
        <v>21</v>
      </c>
      <c r="C56" s="152"/>
      <c r="D56" s="151"/>
      <c r="E56" s="151"/>
      <c r="F56" s="151"/>
      <c r="G56" s="151"/>
      <c r="H56" s="508">
        <v>6.7500000000000004E-2</v>
      </c>
      <c r="I56" s="514">
        <v>6.7500000000000004E-2</v>
      </c>
      <c r="J56" s="312">
        <v>2699.48</v>
      </c>
      <c r="K56" s="312">
        <v>2680.8649999999998</v>
      </c>
      <c r="L56" s="303">
        <v>81.294474560245575</v>
      </c>
      <c r="M56" s="302">
        <f t="shared" si="2"/>
        <v>1.4472097445861865E-2</v>
      </c>
      <c r="N56" s="151">
        <f t="shared" si="3"/>
        <v>6.068114889210019E-2</v>
      </c>
      <c r="O56" s="315"/>
      <c r="P56" s="315"/>
      <c r="Q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15"/>
      <c r="AJ56" s="315"/>
      <c r="AK56" s="315"/>
      <c r="AL56" s="315"/>
      <c r="AM56" s="315"/>
      <c r="AN56" s="315"/>
    </row>
    <row r="57" spans="1:40" ht="15.75" customHeight="1">
      <c r="A57" s="305">
        <v>38231</v>
      </c>
      <c r="B57" s="305" t="s">
        <v>22</v>
      </c>
      <c r="C57" s="152"/>
      <c r="D57" s="151"/>
      <c r="E57" s="151"/>
      <c r="F57" s="151"/>
      <c r="G57" s="151"/>
      <c r="H57" s="508">
        <v>6.7500000000000004E-2</v>
      </c>
      <c r="I57" s="514">
        <v>6.7500000000000004E-2</v>
      </c>
      <c r="J57" s="312">
        <v>2596.25</v>
      </c>
      <c r="K57" s="312">
        <v>2606.75</v>
      </c>
      <c r="L57" s="303">
        <v>81.534684869369784</v>
      </c>
      <c r="M57" s="302">
        <f t="shared" si="2"/>
        <v>2.954817168369761E-3</v>
      </c>
      <c r="N57" s="155">
        <f t="shared" si="3"/>
        <v>5.972644423949669E-2</v>
      </c>
      <c r="O57" s="315"/>
      <c r="P57" s="315"/>
      <c r="Q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H57" s="315"/>
      <c r="AI57" s="315"/>
      <c r="AJ57" s="315"/>
      <c r="AK57" s="315"/>
      <c r="AL57" s="315"/>
      <c r="AM57" s="315"/>
      <c r="AN57" s="315"/>
    </row>
    <row r="58" spans="1:40" s="309" customFormat="1" ht="15.75" customHeight="1">
      <c r="A58" s="310">
        <v>38322</v>
      </c>
      <c r="B58" s="310" t="s">
        <v>23</v>
      </c>
      <c r="C58" s="154"/>
      <c r="D58" s="153"/>
      <c r="E58" s="153"/>
      <c r="F58" s="153"/>
      <c r="G58" s="153"/>
      <c r="H58" s="509">
        <v>6.5000000000000002E-2</v>
      </c>
      <c r="I58" s="513">
        <v>6.6250000000000003E-2</v>
      </c>
      <c r="J58" s="300">
        <v>2396.5</v>
      </c>
      <c r="K58" s="300">
        <v>2491.5</v>
      </c>
      <c r="L58" s="299">
        <v>81.997320574808299</v>
      </c>
      <c r="M58" s="298">
        <f t="shared" si="2"/>
        <v>5.674096934080497E-3</v>
      </c>
      <c r="N58" s="146">
        <f t="shared" si="3"/>
        <v>5.4975231204145825E-2</v>
      </c>
      <c r="O58" s="315"/>
      <c r="P58" s="315"/>
      <c r="Q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H58" s="315"/>
      <c r="AI58" s="315"/>
      <c r="AJ58" s="315"/>
      <c r="AK58" s="315"/>
      <c r="AL58" s="315"/>
      <c r="AM58" s="315"/>
      <c r="AN58" s="315"/>
    </row>
    <row r="59" spans="1:40" ht="15.75" customHeight="1">
      <c r="A59" s="305">
        <v>38412</v>
      </c>
      <c r="B59" s="305" t="s">
        <v>24</v>
      </c>
      <c r="C59" s="152">
        <v>94.097300459075626</v>
      </c>
      <c r="D59" s="151"/>
      <c r="E59" s="151"/>
      <c r="F59" s="151"/>
      <c r="G59" s="151"/>
      <c r="H59" s="508">
        <v>6.5000000000000002E-2</v>
      </c>
      <c r="I59" s="514">
        <v>6.5000000000000002E-2</v>
      </c>
      <c r="J59" s="312">
        <v>2367</v>
      </c>
      <c r="K59" s="312">
        <v>2367.875</v>
      </c>
      <c r="L59" s="303">
        <v>84.162690191349327</v>
      </c>
      <c r="M59" s="302">
        <f t="shared" si="2"/>
        <v>2.6407809442571928E-2</v>
      </c>
      <c r="N59" s="151">
        <f t="shared" si="3"/>
        <v>5.0264502070563655E-2</v>
      </c>
      <c r="O59" s="315"/>
      <c r="P59" s="315"/>
      <c r="Q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5"/>
      <c r="AI59" s="315"/>
      <c r="AJ59" s="315"/>
      <c r="AK59" s="315"/>
      <c r="AL59" s="315"/>
      <c r="AM59" s="315"/>
      <c r="AN59" s="315"/>
    </row>
    <row r="60" spans="1:40" ht="15.75" customHeight="1">
      <c r="A60" s="305">
        <v>38504</v>
      </c>
      <c r="B60" s="305" t="s">
        <v>25</v>
      </c>
      <c r="C60" s="152">
        <v>97.547218505177085</v>
      </c>
      <c r="D60" s="151"/>
      <c r="E60" s="151"/>
      <c r="F60" s="151"/>
      <c r="G60" s="151">
        <v>1.8359079067141293E-2</v>
      </c>
      <c r="H60" s="508">
        <v>6.5000000000000002E-2</v>
      </c>
      <c r="I60" s="514">
        <v>6.5000000000000002E-2</v>
      </c>
      <c r="J60" s="312">
        <v>2327</v>
      </c>
      <c r="K60" s="312">
        <v>2337.2349999999997</v>
      </c>
      <c r="L60" s="303">
        <v>85.217009305779897</v>
      </c>
      <c r="M60" s="302">
        <f t="shared" si="2"/>
        <v>1.2527155584422411E-2</v>
      </c>
      <c r="N60" s="151">
        <f t="shared" si="3"/>
        <v>4.8250939153649641E-2</v>
      </c>
      <c r="O60" s="315"/>
      <c r="P60" s="315"/>
      <c r="Q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15"/>
      <c r="AJ60" s="315"/>
      <c r="AK60" s="315"/>
      <c r="AL60" s="315"/>
      <c r="AM60" s="315"/>
      <c r="AN60" s="315"/>
    </row>
    <row r="61" spans="1:40" ht="15.75" customHeight="1">
      <c r="A61" s="305">
        <v>38596</v>
      </c>
      <c r="B61" s="305" t="s">
        <v>26</v>
      </c>
      <c r="C61" s="152">
        <v>100.39450912002479</v>
      </c>
      <c r="D61" s="151"/>
      <c r="E61" s="151"/>
      <c r="F61" s="151"/>
      <c r="G61" s="151">
        <v>1.0912584333240272E-3</v>
      </c>
      <c r="H61" s="508">
        <v>0.06</v>
      </c>
      <c r="I61" s="514">
        <v>6.25E-2</v>
      </c>
      <c r="J61" s="312">
        <v>2291</v>
      </c>
      <c r="K61" s="312">
        <v>2300</v>
      </c>
      <c r="L61" s="303">
        <v>85.624544188344615</v>
      </c>
      <c r="M61" s="302">
        <f t="shared" si="2"/>
        <v>4.7823185287150238E-3</v>
      </c>
      <c r="N61" s="155">
        <f t="shared" si="3"/>
        <v>5.0160975363152227E-2</v>
      </c>
      <c r="O61" s="315"/>
      <c r="P61" s="315"/>
      <c r="Q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I61" s="315"/>
      <c r="AJ61" s="315"/>
      <c r="AK61" s="315"/>
      <c r="AL61" s="315"/>
      <c r="AM61" s="315"/>
      <c r="AN61" s="315"/>
    </row>
    <row r="62" spans="1:40" s="309" customFormat="1" ht="15.75" customHeight="1">
      <c r="A62" s="310">
        <v>38687</v>
      </c>
      <c r="B62" s="310" t="s">
        <v>27</v>
      </c>
      <c r="C62" s="154">
        <v>107.9609719157225</v>
      </c>
      <c r="D62" s="153"/>
      <c r="E62" s="153"/>
      <c r="F62" s="153"/>
      <c r="G62" s="153">
        <v>1.7129045087958206E-2</v>
      </c>
      <c r="H62" s="509">
        <v>0.06</v>
      </c>
      <c r="I62" s="513">
        <v>0.06</v>
      </c>
      <c r="J62" s="300">
        <v>2286.5</v>
      </c>
      <c r="K62" s="300">
        <v>2288.25</v>
      </c>
      <c r="L62" s="299">
        <v>85.978210116744719</v>
      </c>
      <c r="M62" s="298">
        <f t="shared" si="2"/>
        <v>4.1304269909123725E-3</v>
      </c>
      <c r="N62" s="146">
        <f t="shared" si="3"/>
        <v>4.8549019821989781E-2</v>
      </c>
      <c r="O62" s="315"/>
      <c r="P62" s="315"/>
      <c r="Q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I62" s="315"/>
      <c r="AJ62" s="315"/>
      <c r="AK62" s="315"/>
      <c r="AL62" s="315"/>
      <c r="AM62" s="315"/>
      <c r="AN62" s="315"/>
    </row>
    <row r="63" spans="1:40" ht="15.75" customHeight="1">
      <c r="A63" s="305">
        <v>38777</v>
      </c>
      <c r="B63" s="305" t="s">
        <v>28</v>
      </c>
      <c r="C63" s="152">
        <v>100.09655142721627</v>
      </c>
      <c r="D63" s="184">
        <f t="shared" ref="D63:D94" ca="1" si="4">AVERAGE(OFFSET($C$1,MATCH(EDATE(A63,0),$A$1:$A$304,0)-1,,IF(MONTH($A63)=3,-1,IF(MONTH($A63)=6,-2,IF(MONTH($A63)=9,-3,-4)))))/AVERAGE(OFFSET($C$1,MATCH(EDATE(A63,-12),$A$1:$A$304,0)-1,,IF(MONTH($A63)=3,-1,IF(MONTH($A63)=6,-2,IF(MONTH($A63)=9,-3,-4)))))-1</f>
        <v>6.3755824437809583E-2</v>
      </c>
      <c r="E63" s="151"/>
      <c r="F63" s="151">
        <f t="shared" ref="F63:F94" si="5">C63/C59-1</f>
        <v>6.3755824437809583E-2</v>
      </c>
      <c r="G63" s="151">
        <v>2.2784243204502896E-2</v>
      </c>
      <c r="H63" s="508">
        <v>0.06</v>
      </c>
      <c r="I63" s="514">
        <v>0.06</v>
      </c>
      <c r="J63" s="312">
        <v>2297.35</v>
      </c>
      <c r="K63" s="312">
        <v>2282</v>
      </c>
      <c r="L63" s="303">
        <v>87.623466362857968</v>
      </c>
      <c r="M63" s="302">
        <f t="shared" si="2"/>
        <v>1.9135735017968614E-2</v>
      </c>
      <c r="N63" s="151">
        <f t="shared" si="3"/>
        <v>4.112007545909413E-2</v>
      </c>
      <c r="O63" s="315"/>
      <c r="P63" s="315"/>
      <c r="Q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H63" s="315"/>
      <c r="AI63" s="315"/>
      <c r="AJ63" s="315"/>
      <c r="AK63" s="315"/>
      <c r="AL63" s="315"/>
      <c r="AM63" s="315"/>
      <c r="AN63" s="315"/>
    </row>
    <row r="64" spans="1:40" ht="15.75" customHeight="1">
      <c r="A64" s="305">
        <v>38869</v>
      </c>
      <c r="B64" s="305" t="s">
        <v>29</v>
      </c>
      <c r="C64" s="152">
        <v>102.73962177002119</v>
      </c>
      <c r="D64" s="151">
        <f t="shared" ca="1" si="4"/>
        <v>5.8397987552528452E-2</v>
      </c>
      <c r="E64" s="151"/>
      <c r="F64" s="151">
        <f t="shared" si="5"/>
        <v>5.3229639393239436E-2</v>
      </c>
      <c r="G64" s="151">
        <v>1.4730349464302295E-2</v>
      </c>
      <c r="H64" s="508">
        <v>6.5000000000000002E-2</v>
      </c>
      <c r="I64" s="514">
        <v>6.3750000000000001E-2</v>
      </c>
      <c r="J64" s="312">
        <v>2635.5</v>
      </c>
      <c r="K64" s="312">
        <v>2508.75</v>
      </c>
      <c r="L64" s="303">
        <v>88.57306641402046</v>
      </c>
      <c r="M64" s="302">
        <f t="shared" si="2"/>
        <v>1.083728013258578E-2</v>
      </c>
      <c r="N64" s="151">
        <f t="shared" si="3"/>
        <v>3.9382479338111898E-2</v>
      </c>
      <c r="O64" s="315"/>
      <c r="P64" s="315"/>
      <c r="Q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H64" s="315"/>
      <c r="AI64" s="315"/>
      <c r="AJ64" s="315"/>
      <c r="AK64" s="315"/>
      <c r="AL64" s="315"/>
      <c r="AM64" s="315"/>
      <c r="AN64" s="315"/>
    </row>
    <row r="65" spans="1:40" ht="15.75" customHeight="1">
      <c r="A65" s="305">
        <v>38961</v>
      </c>
      <c r="B65" s="305" t="s">
        <v>30</v>
      </c>
      <c r="C65" s="152">
        <v>108.07888013667714</v>
      </c>
      <c r="D65" s="151">
        <f t="shared" ca="1" si="4"/>
        <v>6.4635283076581729E-2</v>
      </c>
      <c r="E65" s="151"/>
      <c r="F65" s="151">
        <f t="shared" si="5"/>
        <v>7.6541745997935395E-2</v>
      </c>
      <c r="G65" s="151">
        <v>2.0019718469736159E-2</v>
      </c>
      <c r="H65" s="508">
        <v>7.0000000000000007E-2</v>
      </c>
      <c r="I65" s="514">
        <v>6.7500000000000004E-2</v>
      </c>
      <c r="J65" s="312">
        <v>2393.5</v>
      </c>
      <c r="K65" s="312">
        <v>2409.75</v>
      </c>
      <c r="L65" s="303">
        <v>89.543458977779522</v>
      </c>
      <c r="M65" s="302">
        <f t="shared" si="2"/>
        <v>1.095584248176662E-2</v>
      </c>
      <c r="N65" s="155">
        <f t="shared" si="3"/>
        <v>4.5768591547940218E-2</v>
      </c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H65" s="315"/>
      <c r="AI65" s="315"/>
      <c r="AJ65" s="315"/>
      <c r="AK65" s="315"/>
      <c r="AL65" s="315"/>
      <c r="AM65" s="315"/>
      <c r="AN65" s="315"/>
    </row>
    <row r="66" spans="1:40" s="309" customFormat="1" ht="15.75" customHeight="1">
      <c r="A66" s="310">
        <v>39052</v>
      </c>
      <c r="B66" s="310" t="s">
        <v>31</v>
      </c>
      <c r="C66" s="154">
        <v>115.95242145986148</v>
      </c>
      <c r="D66" s="153">
        <f t="shared" ca="1" si="4"/>
        <v>6.7168686984440118E-2</v>
      </c>
      <c r="E66" s="495">
        <f t="shared" ref="E66:E97" si="6">AVERAGE(C63:C66)/AVERAGE(C59:C62)-1</f>
        <v>6.7168686984440118E-2</v>
      </c>
      <c r="F66" s="153">
        <f t="shared" si="5"/>
        <v>7.4021652476205402E-2</v>
      </c>
      <c r="G66" s="153">
        <v>1.481909313957086E-2</v>
      </c>
      <c r="H66" s="509">
        <v>7.4999999999999997E-2</v>
      </c>
      <c r="I66" s="513">
        <v>7.3749999999999996E-2</v>
      </c>
      <c r="J66" s="300">
        <v>2240</v>
      </c>
      <c r="K66" s="300">
        <v>2278.9</v>
      </c>
      <c r="L66" s="299">
        <v>89.828237376738485</v>
      </c>
      <c r="M66" s="298">
        <f t="shared" si="2"/>
        <v>3.1803372598062651E-3</v>
      </c>
      <c r="N66" s="146">
        <f t="shared" si="3"/>
        <v>4.4779104551793347E-2</v>
      </c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15"/>
      <c r="AJ66" s="315"/>
      <c r="AK66" s="315"/>
      <c r="AL66" s="315"/>
      <c r="AM66" s="315"/>
      <c r="AN66" s="315"/>
    </row>
    <row r="67" spans="1:40" ht="15.75" customHeight="1">
      <c r="A67" s="305">
        <v>39142</v>
      </c>
      <c r="B67" s="305" t="s">
        <v>32</v>
      </c>
      <c r="C67" s="152">
        <v>106.81580710433738</v>
      </c>
      <c r="D67" s="151">
        <f t="shared" ca="1" si="4"/>
        <v>6.7127743976343801E-2</v>
      </c>
      <c r="E67" s="151">
        <f t="shared" si="6"/>
        <v>6.7949582263937547E-2</v>
      </c>
      <c r="F67" s="151">
        <f t="shared" si="5"/>
        <v>6.7127743976343801E-2</v>
      </c>
      <c r="G67" s="151">
        <v>1.6656088956371162E-2</v>
      </c>
      <c r="H67" s="508">
        <v>8.2500000000000004E-2</v>
      </c>
      <c r="I67" s="514">
        <v>0.08</v>
      </c>
      <c r="J67" s="312">
        <v>2148.63</v>
      </c>
      <c r="K67" s="312">
        <v>2203.59</v>
      </c>
      <c r="L67" s="303">
        <v>92.688506687943743</v>
      </c>
      <c r="M67" s="302">
        <f t="shared" si="2"/>
        <v>3.1841538860540197E-2</v>
      </c>
      <c r="N67" s="151">
        <f t="shared" si="3"/>
        <v>5.7804610286825486E-2</v>
      </c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H67" s="315"/>
      <c r="AI67" s="315"/>
      <c r="AJ67" s="315"/>
      <c r="AK67" s="315"/>
      <c r="AL67" s="315"/>
      <c r="AM67" s="315"/>
      <c r="AN67" s="315"/>
    </row>
    <row r="68" spans="1:40" ht="15.75" customHeight="1">
      <c r="A68" s="305">
        <v>39234</v>
      </c>
      <c r="B68" s="305" t="s">
        <v>33</v>
      </c>
      <c r="C68" s="152">
        <v>109.78891232817116</v>
      </c>
      <c r="D68" s="151">
        <f t="shared" ca="1" si="4"/>
        <v>6.7880132119642056E-2</v>
      </c>
      <c r="E68" s="151">
        <f t="shared" si="6"/>
        <v>7.1607403732418584E-2</v>
      </c>
      <c r="F68" s="151">
        <f t="shared" si="5"/>
        <v>6.8613164392697046E-2</v>
      </c>
      <c r="G68" s="151">
        <v>1.4665722880880638E-2</v>
      </c>
      <c r="H68" s="508">
        <v>0.09</v>
      </c>
      <c r="I68" s="514">
        <v>8.7499999999999994E-2</v>
      </c>
      <c r="J68" s="312">
        <v>1960.35</v>
      </c>
      <c r="K68" s="312">
        <v>2035.8999999999999</v>
      </c>
      <c r="L68" s="303">
        <v>93.917403577883348</v>
      </c>
      <c r="M68" s="302">
        <f t="shared" ref="M68:M99" si="7">L68/L67-1</f>
        <v>1.3258352452229616E-2</v>
      </c>
      <c r="N68" s="151">
        <f t="shared" si="3"/>
        <v>6.0338174800019351E-2</v>
      </c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H68" s="315"/>
      <c r="AI68" s="315"/>
      <c r="AJ68" s="315"/>
      <c r="AK68" s="315"/>
      <c r="AL68" s="315"/>
      <c r="AM68" s="315"/>
      <c r="AN68" s="315"/>
    </row>
    <row r="69" spans="1:40" ht="15.75" customHeight="1">
      <c r="A69" s="305">
        <v>39326</v>
      </c>
      <c r="B69" s="305" t="s">
        <v>34</v>
      </c>
      <c r="C69" s="152">
        <v>115.48713669416335</v>
      </c>
      <c r="D69" s="151">
        <f t="shared" ca="1" si="4"/>
        <v>6.8111217407071045E-2</v>
      </c>
      <c r="E69" s="151">
        <f t="shared" si="6"/>
        <v>6.9634571039278281E-2</v>
      </c>
      <c r="F69" s="151">
        <f t="shared" si="5"/>
        <v>6.8544904870569523E-2</v>
      </c>
      <c r="G69" s="151">
        <v>2.0793794641139174E-2</v>
      </c>
      <c r="H69" s="508">
        <v>9.2499999999999999E-2</v>
      </c>
      <c r="I69" s="514">
        <v>9.2499999999999999E-2</v>
      </c>
      <c r="J69" s="312">
        <v>2019.25</v>
      </c>
      <c r="K69" s="312">
        <v>1996.7750000000001</v>
      </c>
      <c r="L69" s="303">
        <v>94.025110817281856</v>
      </c>
      <c r="M69" s="302">
        <f t="shared" si="7"/>
        <v>1.1468293979102206E-3</v>
      </c>
      <c r="N69" s="155">
        <f t="shared" si="3"/>
        <v>5.005001918246732E-2</v>
      </c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H69" s="315"/>
      <c r="AI69" s="315"/>
      <c r="AJ69" s="315"/>
      <c r="AK69" s="315"/>
      <c r="AL69" s="315"/>
      <c r="AM69" s="315"/>
      <c r="AN69" s="315"/>
    </row>
    <row r="70" spans="1:40" s="309" customFormat="1" ht="15.75" customHeight="1">
      <c r="A70" s="310">
        <v>39417</v>
      </c>
      <c r="B70" s="310" t="s">
        <v>35</v>
      </c>
      <c r="C70" s="154">
        <v>123.53878019087901</v>
      </c>
      <c r="D70" s="153">
        <f t="shared" ca="1" si="4"/>
        <v>6.7381946909097934E-2</v>
      </c>
      <c r="E70" s="153">
        <f t="shared" si="6"/>
        <v>6.7381946909097934E-2</v>
      </c>
      <c r="F70" s="153">
        <f t="shared" si="5"/>
        <v>6.5426479546558225E-2</v>
      </c>
      <c r="G70" s="153">
        <v>1.1640525418020964E-2</v>
      </c>
      <c r="H70" s="509">
        <v>9.5000000000000001E-2</v>
      </c>
      <c r="I70" s="513">
        <v>9.375E-2</v>
      </c>
      <c r="J70" s="300">
        <v>2017.25</v>
      </c>
      <c r="K70" s="300">
        <v>2006.25</v>
      </c>
      <c r="L70" s="299">
        <v>94.943113691625243</v>
      </c>
      <c r="M70" s="298">
        <f t="shared" si="7"/>
        <v>9.763379871227551E-3</v>
      </c>
      <c r="N70" s="146">
        <f t="shared" si="3"/>
        <v>5.6940628740548727E-2</v>
      </c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H70" s="315"/>
      <c r="AI70" s="315"/>
      <c r="AJ70" s="315"/>
      <c r="AK70" s="315"/>
      <c r="AL70" s="315"/>
      <c r="AM70" s="315"/>
      <c r="AN70" s="315"/>
    </row>
    <row r="71" spans="1:40" ht="15.75" customHeight="1">
      <c r="A71" s="305">
        <v>39508</v>
      </c>
      <c r="B71" s="305" t="s">
        <v>36</v>
      </c>
      <c r="C71" s="152">
        <v>112.34293272672176</v>
      </c>
      <c r="D71" s="151">
        <f t="shared" ca="1" si="4"/>
        <v>5.1744454048692434E-2</v>
      </c>
      <c r="E71" s="151">
        <f t="shared" si="6"/>
        <v>6.3588273190682054E-2</v>
      </c>
      <c r="F71" s="151">
        <f t="shared" si="5"/>
        <v>5.1744454048692434E-2</v>
      </c>
      <c r="G71" s="151">
        <v>7.0347834124244724E-3</v>
      </c>
      <c r="H71" s="508">
        <v>9.7500000000000003E-2</v>
      </c>
      <c r="I71" s="514">
        <v>9.6250000000000002E-2</v>
      </c>
      <c r="J71" s="312">
        <v>1834.7</v>
      </c>
      <c r="K71" s="312">
        <v>1885.7</v>
      </c>
      <c r="L71" s="303">
        <v>98.181183334956387</v>
      </c>
      <c r="M71" s="302">
        <f t="shared" si="7"/>
        <v>3.4105366017891381E-2</v>
      </c>
      <c r="N71" s="151">
        <f t="shared" ref="N71:N102" si="8">L71/L67-1</f>
        <v>5.9259522494034211E-2</v>
      </c>
      <c r="O71" s="315"/>
      <c r="P71" s="315"/>
      <c r="Q71" s="315"/>
      <c r="R71" s="315"/>
      <c r="S71" s="315"/>
      <c r="T71" s="315"/>
      <c r="U71" s="315"/>
      <c r="V71" s="315"/>
      <c r="W71" s="315"/>
      <c r="X71" s="315"/>
      <c r="Y71" s="315"/>
      <c r="Z71" s="315"/>
      <c r="AA71" s="315"/>
      <c r="AB71" s="315"/>
      <c r="AC71" s="315"/>
      <c r="AD71" s="315"/>
      <c r="AE71" s="315"/>
      <c r="AF71" s="315"/>
      <c r="AG71" s="315"/>
      <c r="AH71" s="315"/>
      <c r="AI71" s="315"/>
      <c r="AJ71" s="315"/>
      <c r="AK71" s="315"/>
      <c r="AL71" s="315"/>
      <c r="AM71" s="315"/>
      <c r="AN71" s="315"/>
    </row>
    <row r="72" spans="1:40" ht="15.75" customHeight="1">
      <c r="A72" s="305">
        <v>39600</v>
      </c>
      <c r="B72" s="305" t="s">
        <v>37</v>
      </c>
      <c r="C72" s="152">
        <v>115.04280415434778</v>
      </c>
      <c r="D72" s="151">
        <f t="shared" ca="1" si="4"/>
        <v>4.9772772619205208E-2</v>
      </c>
      <c r="E72" s="151">
        <f t="shared" si="6"/>
        <v>5.8496426771622589E-2</v>
      </c>
      <c r="F72" s="151">
        <f t="shared" si="5"/>
        <v>4.7854484708548251E-2</v>
      </c>
      <c r="G72" s="151">
        <v>1.6452249183518397E-3</v>
      </c>
      <c r="H72" s="508">
        <v>9.7500000000000003E-2</v>
      </c>
      <c r="I72" s="514">
        <v>9.7500000000000003E-2</v>
      </c>
      <c r="J72" s="312">
        <v>1899.15</v>
      </c>
      <c r="K72" s="312">
        <v>1840.5150000000001</v>
      </c>
      <c r="L72" s="303">
        <v>100.66105158872762</v>
      </c>
      <c r="M72" s="302">
        <f t="shared" si="7"/>
        <v>2.5258080719101406E-2</v>
      </c>
      <c r="N72" s="151">
        <f t="shared" si="8"/>
        <v>7.1804029433713223E-2</v>
      </c>
      <c r="O72" s="315"/>
      <c r="P72" s="315"/>
      <c r="Q72" s="315"/>
      <c r="R72" s="315"/>
      <c r="S72" s="315"/>
      <c r="T72" s="315"/>
      <c r="U72" s="315"/>
      <c r="V72" s="315"/>
      <c r="W72" s="315"/>
      <c r="X72" s="315"/>
      <c r="Y72" s="315"/>
      <c r="Z72" s="315"/>
      <c r="AA72" s="315"/>
      <c r="AB72" s="315"/>
      <c r="AC72" s="315"/>
      <c r="AD72" s="315"/>
      <c r="AE72" s="315"/>
      <c r="AF72" s="315"/>
      <c r="AG72" s="315"/>
      <c r="AH72" s="315"/>
      <c r="AI72" s="315"/>
      <c r="AJ72" s="315"/>
      <c r="AK72" s="315"/>
      <c r="AL72" s="315"/>
      <c r="AM72" s="315"/>
      <c r="AN72" s="315"/>
    </row>
    <row r="73" spans="1:40" ht="15.75" customHeight="1">
      <c r="A73" s="305">
        <v>39692</v>
      </c>
      <c r="B73" s="305" t="s">
        <v>38</v>
      </c>
      <c r="C73" s="152">
        <v>119.32101198589018</v>
      </c>
      <c r="D73" s="151">
        <f t="shared" ca="1" si="4"/>
        <v>4.4008585187085059E-2</v>
      </c>
      <c r="E73" s="151">
        <f t="shared" si="6"/>
        <v>4.9551467526594006E-2</v>
      </c>
      <c r="F73" s="151">
        <f t="shared" si="5"/>
        <v>3.3197422686821021E-2</v>
      </c>
      <c r="G73" s="151">
        <v>1.192731027522087E-2</v>
      </c>
      <c r="H73" s="508">
        <v>0.1</v>
      </c>
      <c r="I73" s="514">
        <v>0.1</v>
      </c>
      <c r="J73" s="312">
        <v>2185</v>
      </c>
      <c r="K73" s="312">
        <v>1990</v>
      </c>
      <c r="L73" s="303">
        <v>101.14630767502175</v>
      </c>
      <c r="M73" s="302">
        <f t="shared" si="7"/>
        <v>4.8206935913679416E-3</v>
      </c>
      <c r="N73" s="155">
        <f t="shared" si="8"/>
        <v>7.5737181225751904E-2</v>
      </c>
      <c r="O73" s="315"/>
      <c r="P73" s="315"/>
      <c r="Q73" s="315"/>
      <c r="R73" s="315"/>
      <c r="S73" s="315"/>
      <c r="T73" s="315"/>
      <c r="U73" s="315"/>
      <c r="V73" s="315"/>
      <c r="W73" s="315"/>
      <c r="X73" s="315"/>
      <c r="Y73" s="315"/>
      <c r="Z73" s="315"/>
      <c r="AA73" s="315"/>
      <c r="AB73" s="315"/>
      <c r="AC73" s="315"/>
      <c r="AD73" s="315"/>
      <c r="AE73" s="315"/>
      <c r="AF73" s="315"/>
      <c r="AG73" s="315"/>
      <c r="AH73" s="315"/>
      <c r="AI73" s="315"/>
      <c r="AJ73" s="315"/>
      <c r="AK73" s="315"/>
      <c r="AL73" s="315"/>
      <c r="AM73" s="315"/>
      <c r="AN73" s="315"/>
    </row>
    <row r="74" spans="1:40" s="309" customFormat="1" ht="15.75" customHeight="1">
      <c r="A74" s="310">
        <v>39783</v>
      </c>
      <c r="B74" s="310" t="s">
        <v>39</v>
      </c>
      <c r="C74" s="154">
        <v>123.88427420176085</v>
      </c>
      <c r="D74" s="153">
        <f t="shared" ca="1" si="4"/>
        <v>3.2834461861653619E-2</v>
      </c>
      <c r="E74" s="153">
        <f t="shared" si="6"/>
        <v>3.2834461861653619E-2</v>
      </c>
      <c r="F74" s="153">
        <f t="shared" si="5"/>
        <v>2.7966441820779231E-3</v>
      </c>
      <c r="G74" s="153">
        <v>-1.7180711387979608E-2</v>
      </c>
      <c r="H74" s="509">
        <v>9.5000000000000001E-2</v>
      </c>
      <c r="I74" s="513">
        <v>9.7500000000000003E-2</v>
      </c>
      <c r="J74" s="300">
        <v>2248.58</v>
      </c>
      <c r="K74" s="300">
        <v>2312.4949999999999</v>
      </c>
      <c r="L74" s="299">
        <v>102.22976840723442</v>
      </c>
      <c r="M74" s="298">
        <f t="shared" si="7"/>
        <v>1.071181694238188E-2</v>
      </c>
      <c r="N74" s="146">
        <f t="shared" si="8"/>
        <v>7.6747585288557074E-2</v>
      </c>
      <c r="O74" s="315"/>
      <c r="P74" s="315"/>
      <c r="Q74" s="315"/>
      <c r="R74" s="315"/>
      <c r="S74" s="315"/>
      <c r="T74" s="315"/>
      <c r="U74" s="315"/>
      <c r="V74" s="315"/>
      <c r="W74" s="315"/>
      <c r="X74" s="315"/>
      <c r="Y74" s="315"/>
      <c r="Z74" s="315"/>
      <c r="AA74" s="315"/>
      <c r="AB74" s="315"/>
      <c r="AC74" s="315"/>
      <c r="AD74" s="315"/>
      <c r="AE74" s="315"/>
      <c r="AF74" s="315"/>
      <c r="AG74" s="315"/>
      <c r="AH74" s="315"/>
      <c r="AI74" s="315"/>
      <c r="AJ74" s="315"/>
      <c r="AK74" s="315"/>
      <c r="AL74" s="315"/>
      <c r="AM74" s="315"/>
      <c r="AN74" s="315"/>
    </row>
    <row r="75" spans="1:40" ht="15.75" customHeight="1">
      <c r="A75" s="305">
        <v>39873</v>
      </c>
      <c r="B75" s="305" t="s">
        <v>40</v>
      </c>
      <c r="C75" s="152">
        <v>112.50607691620419</v>
      </c>
      <c r="D75" s="151">
        <f t="shared" ca="1" si="4"/>
        <v>1.4521980646462485E-3</v>
      </c>
      <c r="E75" s="151">
        <f t="shared" si="6"/>
        <v>2.0809376118703593E-2</v>
      </c>
      <c r="F75" s="151">
        <f t="shared" si="5"/>
        <v>1.4521980646462485E-3</v>
      </c>
      <c r="G75" s="151">
        <v>1.909329474890864E-3</v>
      </c>
      <c r="H75" s="508">
        <v>7.0000000000000007E-2</v>
      </c>
      <c r="I75" s="514">
        <v>0.08</v>
      </c>
      <c r="J75" s="312">
        <v>2548.3000000000002</v>
      </c>
      <c r="K75" s="312">
        <v>2491.4499999999998</v>
      </c>
      <c r="L75" s="303">
        <v>104.21028922343454</v>
      </c>
      <c r="M75" s="302">
        <f t="shared" si="7"/>
        <v>1.9373230000000463E-2</v>
      </c>
      <c r="N75" s="151">
        <f t="shared" si="8"/>
        <v>6.140795704110813E-2</v>
      </c>
      <c r="O75" s="315"/>
      <c r="P75" s="315"/>
      <c r="Q75" s="315"/>
      <c r="R75" s="315"/>
      <c r="S75" s="315"/>
      <c r="T75" s="315"/>
      <c r="U75" s="315"/>
      <c r="V75" s="315"/>
      <c r="W75" s="315"/>
      <c r="X75" s="315"/>
      <c r="Y75" s="315"/>
      <c r="Z75" s="315"/>
      <c r="AA75" s="315"/>
      <c r="AB75" s="315"/>
      <c r="AC75" s="315"/>
      <c r="AD75" s="315"/>
      <c r="AE75" s="315"/>
      <c r="AF75" s="315"/>
      <c r="AG75" s="315"/>
      <c r="AH75" s="315"/>
      <c r="AI75" s="315"/>
      <c r="AJ75" s="315"/>
      <c r="AK75" s="315"/>
      <c r="AL75" s="315"/>
      <c r="AM75" s="315"/>
      <c r="AN75" s="315"/>
    </row>
    <row r="76" spans="1:40" ht="15.75" customHeight="1">
      <c r="A76" s="305">
        <v>39965</v>
      </c>
      <c r="B76" s="305" t="s">
        <v>41</v>
      </c>
      <c r="C76" s="152">
        <v>115.84289428023999</v>
      </c>
      <c r="D76" s="151">
        <f t="shared" ca="1" si="4"/>
        <v>4.2361246074043013E-3</v>
      </c>
      <c r="E76" s="151">
        <f t="shared" si="6"/>
        <v>1.1025890061833854E-2</v>
      </c>
      <c r="F76" s="151">
        <f t="shared" si="5"/>
        <v>6.9547168271277826E-3</v>
      </c>
      <c r="G76" s="151">
        <v>1.2477773976962148E-2</v>
      </c>
      <c r="H76" s="508">
        <v>4.4999999999999998E-2</v>
      </c>
      <c r="I76" s="514">
        <v>5.7500000000000002E-2</v>
      </c>
      <c r="J76" s="312">
        <v>2143.15</v>
      </c>
      <c r="K76" s="312">
        <v>2218.0250000000001</v>
      </c>
      <c r="L76" s="303">
        <v>104.5011318922553</v>
      </c>
      <c r="M76" s="302">
        <f t="shared" si="7"/>
        <v>2.7909208484890868E-3</v>
      </c>
      <c r="N76" s="151">
        <f t="shared" si="8"/>
        <v>3.8148620970275271E-2</v>
      </c>
      <c r="O76" s="315"/>
      <c r="P76" s="315"/>
      <c r="Q76" s="315"/>
      <c r="R76" s="315"/>
      <c r="S76" s="315"/>
      <c r="T76" s="315"/>
      <c r="U76" s="315"/>
      <c r="V76" s="315"/>
      <c r="W76" s="315"/>
      <c r="X76" s="315"/>
      <c r="Y76" s="315"/>
      <c r="Z76" s="315"/>
      <c r="AA76" s="315"/>
      <c r="AB76" s="315"/>
      <c r="AC76" s="315"/>
      <c r="AD76" s="315"/>
      <c r="AE76" s="315"/>
      <c r="AF76" s="315"/>
      <c r="AG76" s="315"/>
      <c r="AH76" s="315"/>
      <c r="AI76" s="315"/>
      <c r="AJ76" s="315"/>
      <c r="AK76" s="315"/>
      <c r="AL76" s="315"/>
      <c r="AM76" s="315"/>
      <c r="AN76" s="315"/>
    </row>
    <row r="77" spans="1:40" ht="15.75" customHeight="1">
      <c r="A77" s="305">
        <v>40057</v>
      </c>
      <c r="B77" s="305" t="s">
        <v>42</v>
      </c>
      <c r="C77" s="152">
        <v>119.95626229341325</v>
      </c>
      <c r="D77" s="151">
        <f t="shared" ca="1" si="4"/>
        <v>4.610480263570027E-3</v>
      </c>
      <c r="E77" s="151">
        <f t="shared" si="6"/>
        <v>4.1339651600182936E-3</v>
      </c>
      <c r="F77" s="151">
        <f t="shared" si="5"/>
        <v>5.323876297648189E-3</v>
      </c>
      <c r="G77" s="151">
        <v>9.7115030585253059E-3</v>
      </c>
      <c r="H77" s="508">
        <v>0.04</v>
      </c>
      <c r="I77" s="514">
        <v>4.2500000000000003E-2</v>
      </c>
      <c r="J77" s="312">
        <v>1919.73</v>
      </c>
      <c r="K77" s="312">
        <v>1978.165</v>
      </c>
      <c r="L77" s="303">
        <v>104.39204966247175</v>
      </c>
      <c r="M77" s="302">
        <f t="shared" si="7"/>
        <v>-1.0438377825038314E-3</v>
      </c>
      <c r="N77" s="155">
        <f t="shared" si="8"/>
        <v>3.208957461777473E-2</v>
      </c>
      <c r="O77" s="315"/>
      <c r="P77" s="315"/>
      <c r="Q77" s="315"/>
      <c r="R77" s="315"/>
      <c r="S77" s="315"/>
      <c r="T77" s="315"/>
      <c r="U77" s="315"/>
      <c r="V77" s="315"/>
      <c r="W77" s="315"/>
      <c r="X77" s="315"/>
      <c r="Y77" s="315"/>
      <c r="Z77" s="315"/>
      <c r="AA77" s="315"/>
      <c r="AB77" s="315"/>
      <c r="AC77" s="315"/>
      <c r="AD77" s="315"/>
      <c r="AE77" s="315"/>
      <c r="AF77" s="315"/>
      <c r="AG77" s="315"/>
      <c r="AH77" s="315"/>
      <c r="AI77" s="315"/>
      <c r="AJ77" s="315"/>
      <c r="AK77" s="315"/>
      <c r="AL77" s="315"/>
      <c r="AM77" s="315"/>
      <c r="AN77" s="315"/>
    </row>
    <row r="78" spans="1:40" s="309" customFormat="1" ht="15.75" customHeight="1">
      <c r="A78" s="310">
        <v>40148</v>
      </c>
      <c r="B78" s="310" t="s">
        <v>43</v>
      </c>
      <c r="C78" s="154">
        <v>127.64887379901928</v>
      </c>
      <c r="D78" s="153">
        <f t="shared" ca="1" si="4"/>
        <v>1.1396486454806398E-2</v>
      </c>
      <c r="E78" s="153">
        <f t="shared" si="6"/>
        <v>1.1396486454806398E-2</v>
      </c>
      <c r="F78" s="153">
        <f t="shared" si="5"/>
        <v>3.038803449037708E-2</v>
      </c>
      <c r="G78" s="153">
        <v>7.6664778910906506E-3</v>
      </c>
      <c r="H78" s="509">
        <v>3.5000000000000003E-2</v>
      </c>
      <c r="I78" s="513">
        <v>3.7499999999999999E-2</v>
      </c>
      <c r="J78" s="300">
        <v>2043.79</v>
      </c>
      <c r="K78" s="300">
        <v>2019.9650000000001</v>
      </c>
      <c r="L78" s="299">
        <v>104.27621208959185</v>
      </c>
      <c r="M78" s="298">
        <f t="shared" si="7"/>
        <v>-1.1096397978048733E-3</v>
      </c>
      <c r="N78" s="146">
        <f t="shared" si="8"/>
        <v>2.0018079999999383E-2</v>
      </c>
      <c r="O78" s="315"/>
      <c r="P78" s="315"/>
      <c r="Q78" s="315"/>
      <c r="R78" s="315"/>
      <c r="S78" s="315"/>
      <c r="T78" s="315"/>
      <c r="U78" s="315"/>
      <c r="V78" s="315"/>
      <c r="W78" s="315"/>
      <c r="X78" s="315"/>
      <c r="Y78" s="315"/>
      <c r="Z78" s="315"/>
      <c r="AA78" s="315"/>
      <c r="AB78" s="315"/>
      <c r="AC78" s="315"/>
      <c r="AD78" s="315"/>
      <c r="AE78" s="315"/>
      <c r="AF78" s="315"/>
      <c r="AG78" s="315"/>
      <c r="AH78" s="315"/>
      <c r="AI78" s="315"/>
      <c r="AJ78" s="315"/>
      <c r="AK78" s="315"/>
      <c r="AL78" s="315"/>
      <c r="AM78" s="315"/>
      <c r="AN78" s="315"/>
    </row>
    <row r="79" spans="1:40" ht="15.75" customHeight="1">
      <c r="A79" s="305">
        <v>40238</v>
      </c>
      <c r="B79" s="305" t="s">
        <v>44</v>
      </c>
      <c r="C79" s="152">
        <v>116.87170003277554</v>
      </c>
      <c r="D79" s="151">
        <f t="shared" ca="1" si="4"/>
        <v>3.8803442767121776E-2</v>
      </c>
      <c r="E79" s="151">
        <f t="shared" si="6"/>
        <v>2.0319656866677249E-2</v>
      </c>
      <c r="F79" s="151">
        <f t="shared" si="5"/>
        <v>3.8803442767121776E-2</v>
      </c>
      <c r="G79" s="151">
        <v>8.589314652250879E-3</v>
      </c>
      <c r="H79" s="508">
        <v>3.5000000000000003E-2</v>
      </c>
      <c r="I79" s="155">
        <v>3.5000000000000003E-2</v>
      </c>
      <c r="J79" s="312">
        <v>1920.35</v>
      </c>
      <c r="K79" s="312">
        <v>1951.125</v>
      </c>
      <c r="L79" s="303">
        <v>106.12724561423418</v>
      </c>
      <c r="M79" s="302">
        <f t="shared" si="7"/>
        <v>1.7751253977771775E-2</v>
      </c>
      <c r="N79" s="151">
        <f t="shared" si="8"/>
        <v>1.8395077924498793E-2</v>
      </c>
      <c r="O79" s="315"/>
      <c r="P79" s="315"/>
      <c r="Q79" s="315"/>
      <c r="R79" s="315"/>
      <c r="S79" s="315"/>
      <c r="T79" s="315"/>
      <c r="U79" s="315"/>
      <c r="V79" s="315"/>
      <c r="W79" s="315"/>
      <c r="X79" s="315"/>
      <c r="Y79" s="315"/>
      <c r="Z79" s="315"/>
      <c r="AA79" s="315"/>
      <c r="AB79" s="315"/>
      <c r="AC79" s="315"/>
      <c r="AD79" s="315"/>
      <c r="AE79" s="315"/>
      <c r="AF79" s="315"/>
      <c r="AG79" s="315"/>
      <c r="AH79" s="315"/>
      <c r="AI79" s="315"/>
      <c r="AJ79" s="315"/>
      <c r="AK79" s="315"/>
      <c r="AL79" s="315"/>
      <c r="AM79" s="315"/>
      <c r="AN79" s="315"/>
    </row>
    <row r="80" spans="1:40" ht="15.75" customHeight="1">
      <c r="A80" s="305">
        <v>40330</v>
      </c>
      <c r="B80" s="305" t="s">
        <v>45</v>
      </c>
      <c r="C80" s="152">
        <v>121.20014129649664</v>
      </c>
      <c r="D80" s="151">
        <f t="shared" ca="1" si="4"/>
        <v>4.2578996883080311E-2</v>
      </c>
      <c r="E80" s="151">
        <f t="shared" si="6"/>
        <v>2.9949300247980037E-2</v>
      </c>
      <c r="F80" s="151">
        <f t="shared" si="5"/>
        <v>4.6245797375337849E-2</v>
      </c>
      <c r="G80" s="151">
        <v>1.7424962410832023E-2</v>
      </c>
      <c r="H80" s="508">
        <v>0.03</v>
      </c>
      <c r="I80" s="155">
        <v>0.03</v>
      </c>
      <c r="J80" s="312">
        <v>1900.11</v>
      </c>
      <c r="K80" s="312">
        <v>1928.4299999999998</v>
      </c>
      <c r="L80" s="303">
        <v>106.84732245626198</v>
      </c>
      <c r="M80" s="302">
        <f t="shared" si="7"/>
        <v>6.7850327958687284E-3</v>
      </c>
      <c r="N80" s="151">
        <f t="shared" si="8"/>
        <v>2.2451341162751159E-2</v>
      </c>
      <c r="O80" s="315"/>
      <c r="P80" s="315"/>
      <c r="Q80" s="315"/>
      <c r="R80" s="315"/>
      <c r="S80" s="315"/>
      <c r="T80" s="315"/>
      <c r="U80" s="315"/>
      <c r="V80" s="315"/>
      <c r="W80" s="315"/>
      <c r="X80" s="315"/>
      <c r="Y80" s="315"/>
      <c r="Z80" s="315"/>
      <c r="AA80" s="315"/>
      <c r="AB80" s="315"/>
      <c r="AC80" s="315"/>
      <c r="AD80" s="315"/>
      <c r="AE80" s="315"/>
      <c r="AF80" s="315"/>
      <c r="AG80" s="315"/>
      <c r="AH80" s="315"/>
      <c r="AI80" s="315"/>
      <c r="AJ80" s="315"/>
      <c r="AK80" s="315"/>
      <c r="AL80" s="315"/>
      <c r="AM80" s="315"/>
      <c r="AN80" s="315"/>
    </row>
    <row r="81" spans="1:40" ht="15.75" customHeight="1">
      <c r="A81" s="305">
        <v>40422</v>
      </c>
      <c r="B81" s="305" t="s">
        <v>46</v>
      </c>
      <c r="C81" s="152">
        <v>124.81143739575178</v>
      </c>
      <c r="D81" s="151">
        <f t="shared" ca="1" si="4"/>
        <v>4.1854223920499978E-2</v>
      </c>
      <c r="E81" s="151">
        <f t="shared" si="6"/>
        <v>3.884593904277156E-2</v>
      </c>
      <c r="F81" s="151">
        <f t="shared" si="5"/>
        <v>4.0474544717496785E-2</v>
      </c>
      <c r="G81" s="151">
        <v>7.1653710200203502E-3</v>
      </c>
      <c r="H81" s="508">
        <v>0.03</v>
      </c>
      <c r="I81" s="514">
        <v>0.03</v>
      </c>
      <c r="J81" s="312">
        <v>1802.18</v>
      </c>
      <c r="K81" s="312">
        <v>1822.8400000000001</v>
      </c>
      <c r="L81" s="303">
        <v>106.77703028980294</v>
      </c>
      <c r="M81" s="302">
        <f t="shared" si="7"/>
        <v>-6.5787485210788699E-4</v>
      </c>
      <c r="N81" s="155">
        <f t="shared" si="8"/>
        <v>2.2846381836954865E-2</v>
      </c>
      <c r="O81" s="315"/>
      <c r="P81" s="315"/>
      <c r="Q81" s="315"/>
      <c r="R81" s="315"/>
      <c r="S81" s="315"/>
      <c r="T81" s="315"/>
      <c r="U81" s="315"/>
      <c r="V81" s="315"/>
      <c r="W81" s="315"/>
      <c r="X81" s="315"/>
      <c r="Y81" s="315"/>
      <c r="Z81" s="315"/>
      <c r="AA81" s="315"/>
      <c r="AB81" s="315"/>
      <c r="AC81" s="315"/>
      <c r="AD81" s="315"/>
      <c r="AE81" s="315"/>
      <c r="AF81" s="315"/>
      <c r="AG81" s="315"/>
      <c r="AH81" s="315"/>
      <c r="AI81" s="315"/>
      <c r="AJ81" s="315"/>
      <c r="AK81" s="315"/>
      <c r="AL81" s="315"/>
      <c r="AM81" s="315"/>
      <c r="AN81" s="315"/>
    </row>
    <row r="82" spans="1:40" s="309" customFormat="1" ht="15.75" customHeight="1">
      <c r="A82" s="310">
        <v>40513</v>
      </c>
      <c r="B82" s="310" t="s">
        <v>47</v>
      </c>
      <c r="C82" s="154">
        <v>134.46334254357123</v>
      </c>
      <c r="D82" s="153">
        <f t="shared" ca="1" si="4"/>
        <v>4.4946589707092199E-2</v>
      </c>
      <c r="E82" s="153">
        <f t="shared" si="6"/>
        <v>4.4946589707092199E-2</v>
      </c>
      <c r="F82" s="153">
        <f t="shared" si="5"/>
        <v>5.3384479954607267E-2</v>
      </c>
      <c r="G82" s="153">
        <v>2.084561785370509E-2</v>
      </c>
      <c r="H82" s="509">
        <v>0.03</v>
      </c>
      <c r="I82" s="513">
        <v>0.03</v>
      </c>
      <c r="J82" s="300">
        <v>1907.7</v>
      </c>
      <c r="K82" s="300">
        <v>1873.2249999999999</v>
      </c>
      <c r="L82" s="299">
        <v>107.58304249745147</v>
      </c>
      <c r="M82" s="298">
        <f t="shared" si="7"/>
        <v>7.5485542673452422E-3</v>
      </c>
      <c r="N82" s="146">
        <f t="shared" si="8"/>
        <v>3.1712222199042461E-2</v>
      </c>
      <c r="O82" s="315"/>
      <c r="P82" s="315"/>
      <c r="Q82" s="315"/>
      <c r="R82" s="315"/>
      <c r="S82" s="315"/>
      <c r="T82" s="315"/>
      <c r="U82" s="315"/>
      <c r="V82" s="315"/>
      <c r="W82" s="315"/>
      <c r="X82" s="315"/>
      <c r="Y82" s="315"/>
      <c r="Z82" s="315"/>
      <c r="AA82" s="315"/>
      <c r="AB82" s="315"/>
      <c r="AC82" s="315"/>
      <c r="AD82" s="315"/>
      <c r="AE82" s="315"/>
      <c r="AF82" s="315"/>
      <c r="AG82" s="315"/>
      <c r="AH82" s="315"/>
      <c r="AI82" s="315"/>
      <c r="AJ82" s="315"/>
      <c r="AK82" s="315"/>
      <c r="AL82" s="315"/>
      <c r="AM82" s="315"/>
      <c r="AN82" s="315"/>
    </row>
    <row r="83" spans="1:40" ht="15.75" customHeight="1">
      <c r="A83" s="305">
        <v>40603</v>
      </c>
      <c r="B83" s="305" t="s">
        <v>48</v>
      </c>
      <c r="C83" s="152">
        <v>124.81795399571408</v>
      </c>
      <c r="D83" s="151">
        <f t="shared" ca="1" si="4"/>
        <v>6.7991258454442649E-2</v>
      </c>
      <c r="E83" s="151">
        <f t="shared" si="6"/>
        <v>5.1992752421403221E-2</v>
      </c>
      <c r="F83" s="151">
        <f t="shared" si="5"/>
        <v>6.7991258454442649E-2</v>
      </c>
      <c r="G83" s="151">
        <v>2.0364631401388111E-2</v>
      </c>
      <c r="H83" s="508">
        <v>3.5000000000000003E-2</v>
      </c>
      <c r="I83" s="155">
        <v>3.2500000000000001E-2</v>
      </c>
      <c r="J83" s="304">
        <v>1871</v>
      </c>
      <c r="K83" s="304">
        <v>1869.1</v>
      </c>
      <c r="L83" s="303">
        <v>109.50893070311709</v>
      </c>
      <c r="M83" s="302">
        <f t="shared" si="7"/>
        <v>1.7901410491446557E-2</v>
      </c>
      <c r="N83" s="151">
        <f t="shared" si="8"/>
        <v>3.1864438479588086E-2</v>
      </c>
      <c r="O83" s="315"/>
      <c r="P83" s="315"/>
      <c r="Q83" s="315"/>
      <c r="R83" s="315"/>
      <c r="S83" s="315"/>
      <c r="T83" s="315"/>
      <c r="U83" s="315"/>
      <c r="V83" s="315"/>
      <c r="W83" s="315"/>
      <c r="X83" s="315"/>
      <c r="Y83" s="315"/>
      <c r="Z83" s="315"/>
      <c r="AA83" s="315"/>
      <c r="AB83" s="315"/>
      <c r="AC83" s="315"/>
      <c r="AD83" s="315"/>
      <c r="AE83" s="315"/>
      <c r="AF83" s="315"/>
      <c r="AG83" s="315"/>
      <c r="AH83" s="315"/>
      <c r="AI83" s="315"/>
      <c r="AJ83" s="315"/>
      <c r="AK83" s="315"/>
      <c r="AL83" s="315"/>
      <c r="AM83" s="315"/>
      <c r="AN83" s="315"/>
    </row>
    <row r="84" spans="1:40" ht="15.75" customHeight="1">
      <c r="A84" s="305">
        <v>40695</v>
      </c>
      <c r="B84" s="305" t="s">
        <v>49</v>
      </c>
      <c r="C84" s="152">
        <v>129.42067326916035</v>
      </c>
      <c r="D84" s="151">
        <f t="shared" ca="1" si="4"/>
        <v>6.7907173924203423E-2</v>
      </c>
      <c r="E84" s="151">
        <f t="shared" si="6"/>
        <v>5.7314699021285831E-2</v>
      </c>
      <c r="F84" s="151">
        <f t="shared" si="5"/>
        <v>6.7826092319096309E-2</v>
      </c>
      <c r="G84" s="151">
        <v>1.6263314782995364E-2</v>
      </c>
      <c r="H84" s="508">
        <v>4.2500000000000003E-2</v>
      </c>
      <c r="I84" s="155">
        <v>0.04</v>
      </c>
      <c r="J84" s="304">
        <v>1770.78</v>
      </c>
      <c r="K84" s="304">
        <v>1768.8899999999999</v>
      </c>
      <c r="L84" s="303">
        <v>110.30125843396648</v>
      </c>
      <c r="M84" s="302">
        <f t="shared" si="7"/>
        <v>7.2352795864423225E-3</v>
      </c>
      <c r="N84" s="151">
        <f t="shared" si="8"/>
        <v>3.2325901092358889E-2</v>
      </c>
      <c r="O84" s="315"/>
      <c r="P84" s="315"/>
      <c r="Q84" s="315"/>
      <c r="R84" s="315"/>
      <c r="S84" s="315"/>
      <c r="T84" s="315"/>
      <c r="U84" s="315"/>
      <c r="V84" s="315"/>
      <c r="W84" s="315"/>
      <c r="X84" s="315"/>
      <c r="Y84" s="315"/>
      <c r="Z84" s="315"/>
      <c r="AA84" s="315"/>
      <c r="AB84" s="315"/>
      <c r="AC84" s="315"/>
      <c r="AD84" s="315"/>
      <c r="AE84" s="315"/>
      <c r="AF84" s="315"/>
      <c r="AG84" s="315"/>
      <c r="AH84" s="315"/>
      <c r="AI84" s="315"/>
      <c r="AJ84" s="315"/>
      <c r="AK84" s="315"/>
      <c r="AL84" s="315"/>
      <c r="AM84" s="315"/>
      <c r="AN84" s="315"/>
    </row>
    <row r="85" spans="1:40" ht="15.75" customHeight="1">
      <c r="A85" s="305">
        <v>40787</v>
      </c>
      <c r="B85" s="305" t="s">
        <v>50</v>
      </c>
      <c r="C85" s="152">
        <v>134.69451890852747</v>
      </c>
      <c r="D85" s="151">
        <f t="shared" ca="1" si="4"/>
        <v>7.1785802696401779E-2</v>
      </c>
      <c r="E85" s="151">
        <f t="shared" si="6"/>
        <v>6.6997313068727138E-2</v>
      </c>
      <c r="F85" s="151">
        <f t="shared" si="5"/>
        <v>7.9184101385183503E-2</v>
      </c>
      <c r="G85" s="151">
        <v>2.0280371569149969E-2</v>
      </c>
      <c r="H85" s="508">
        <v>4.4999999999999998E-2</v>
      </c>
      <c r="I85" s="155">
        <v>4.4999999999999998E-2</v>
      </c>
      <c r="J85" s="304">
        <v>1931.99</v>
      </c>
      <c r="K85" s="304">
        <v>1855.1849999999999</v>
      </c>
      <c r="L85" s="303">
        <v>110.76124945529642</v>
      </c>
      <c r="M85" s="302">
        <f t="shared" si="7"/>
        <v>4.1703152607757143E-3</v>
      </c>
      <c r="N85" s="155">
        <f t="shared" si="8"/>
        <v>3.7313447982959769E-2</v>
      </c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315"/>
      <c r="AI85" s="315"/>
      <c r="AJ85" s="315"/>
      <c r="AK85" s="315"/>
      <c r="AL85" s="315"/>
      <c r="AM85" s="315"/>
      <c r="AN85" s="315"/>
    </row>
    <row r="86" spans="1:40" s="309" customFormat="1" ht="15.75" customHeight="1">
      <c r="A86" s="310">
        <v>40878</v>
      </c>
      <c r="B86" s="310" t="s">
        <v>51</v>
      </c>
      <c r="C86" s="154">
        <v>142.96858111574673</v>
      </c>
      <c r="D86" s="153">
        <f t="shared" ca="1" si="4"/>
        <v>6.9478919817355544E-2</v>
      </c>
      <c r="E86" s="153">
        <f t="shared" si="6"/>
        <v>6.9478919817355544E-2</v>
      </c>
      <c r="F86" s="153">
        <f t="shared" si="5"/>
        <v>6.3253213933897934E-2</v>
      </c>
      <c r="G86" s="153">
        <v>6.026734234300557E-3</v>
      </c>
      <c r="H86" s="509">
        <v>4.7500000000000001E-2</v>
      </c>
      <c r="I86" s="513">
        <v>4.6249999999999999E-2</v>
      </c>
      <c r="J86" s="300">
        <v>1938.5</v>
      </c>
      <c r="K86" s="300">
        <v>1902.125</v>
      </c>
      <c r="L86" s="299">
        <v>111.59135721935851</v>
      </c>
      <c r="M86" s="298">
        <f t="shared" si="7"/>
        <v>7.4945684356615416E-3</v>
      </c>
      <c r="N86" s="146">
        <f t="shared" si="8"/>
        <v>3.7257867307498804E-2</v>
      </c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315"/>
      <c r="AI86" s="315"/>
      <c r="AJ86" s="315"/>
      <c r="AK86" s="315"/>
      <c r="AL86" s="315"/>
      <c r="AM86" s="315"/>
      <c r="AN86" s="315"/>
    </row>
    <row r="87" spans="1:40" ht="15.75" customHeight="1">
      <c r="A87" s="305">
        <v>40969</v>
      </c>
      <c r="B87" s="305" t="s">
        <v>52</v>
      </c>
      <c r="C87" s="152">
        <v>132.47603374712514</v>
      </c>
      <c r="D87" s="151">
        <f t="shared" ca="1" si="4"/>
        <v>6.1353992004019142E-2</v>
      </c>
      <c r="E87" s="151">
        <f t="shared" si="6"/>
        <v>6.7815980570326229E-2</v>
      </c>
      <c r="F87" s="151">
        <f t="shared" si="5"/>
        <v>6.1353992004019142E-2</v>
      </c>
      <c r="G87" s="151">
        <v>1.6352892298576283E-2</v>
      </c>
      <c r="H87" s="508">
        <v>5.2499999999999998E-2</v>
      </c>
      <c r="I87" s="155">
        <v>5.1249999999999997E-2</v>
      </c>
      <c r="J87" s="304">
        <v>1788.75</v>
      </c>
      <c r="K87" s="304">
        <v>1799.575</v>
      </c>
      <c r="L87" s="303">
        <v>113.23136396686395</v>
      </c>
      <c r="M87" s="302">
        <f t="shared" si="7"/>
        <v>1.4696539126068942E-2</v>
      </c>
      <c r="N87" s="151">
        <f t="shared" si="8"/>
        <v>3.3992051970980652E-2</v>
      </c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315"/>
      <c r="AI87" s="315"/>
      <c r="AJ87" s="315"/>
      <c r="AK87" s="315"/>
      <c r="AL87" s="315"/>
      <c r="AM87" s="315"/>
      <c r="AN87" s="315"/>
    </row>
    <row r="88" spans="1:40" ht="15.75" customHeight="1">
      <c r="A88" s="305">
        <v>41061</v>
      </c>
      <c r="B88" s="305" t="s">
        <v>53</v>
      </c>
      <c r="C88" s="152">
        <v>135.69263861898278</v>
      </c>
      <c r="D88" s="151">
        <f t="shared" ca="1" si="4"/>
        <v>5.4791222132900774E-2</v>
      </c>
      <c r="E88" s="151">
        <f t="shared" si="6"/>
        <v>6.2935776812801381E-2</v>
      </c>
      <c r="F88" s="151">
        <f t="shared" si="5"/>
        <v>4.8461850733680256E-2</v>
      </c>
      <c r="G88" s="151">
        <v>3.9981643145963197E-3</v>
      </c>
      <c r="H88" s="508">
        <v>5.2499999999999998E-2</v>
      </c>
      <c r="I88" s="155">
        <v>5.2499999999999998E-2</v>
      </c>
      <c r="J88" s="304">
        <v>1783.76</v>
      </c>
      <c r="K88" s="304">
        <v>1772.88</v>
      </c>
      <c r="L88" s="303">
        <v>113.82922614305859</v>
      </c>
      <c r="M88" s="302">
        <f t="shared" si="7"/>
        <v>5.2800050732375592E-3</v>
      </c>
      <c r="N88" s="151">
        <f t="shared" si="8"/>
        <v>3.1984836430530628E-2</v>
      </c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315"/>
      <c r="AI88" s="315"/>
      <c r="AJ88" s="315"/>
      <c r="AK88" s="315"/>
      <c r="AL88" s="315"/>
      <c r="AM88" s="315"/>
      <c r="AN88" s="315"/>
    </row>
    <row r="89" spans="1:40" ht="15.75" customHeight="1">
      <c r="A89" s="305">
        <v>41153</v>
      </c>
      <c r="B89" s="305" t="s">
        <v>54</v>
      </c>
      <c r="C89" s="152">
        <v>137.7216034768056</v>
      </c>
      <c r="D89" s="151">
        <f t="shared" ca="1" si="4"/>
        <v>4.359908595178319E-2</v>
      </c>
      <c r="E89" s="151">
        <f t="shared" si="6"/>
        <v>4.8648335994962766E-2</v>
      </c>
      <c r="F89" s="151">
        <f t="shared" si="5"/>
        <v>2.2473702662940909E-2</v>
      </c>
      <c r="G89" s="151">
        <v>-4.6444487549106572E-3</v>
      </c>
      <c r="H89" s="508">
        <v>4.7500000000000001E-2</v>
      </c>
      <c r="I89" s="155">
        <v>4.8750000000000002E-2</v>
      </c>
      <c r="J89" s="304">
        <v>1800.53</v>
      </c>
      <c r="K89" s="304">
        <v>1796.365</v>
      </c>
      <c r="L89" s="303">
        <v>114.17730419231755</v>
      </c>
      <c r="M89" s="302">
        <f t="shared" si="7"/>
        <v>3.0578970010874951E-3</v>
      </c>
      <c r="N89" s="155">
        <f t="shared" si="8"/>
        <v>3.0841605289039897E-2</v>
      </c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315"/>
      <c r="AI89" s="315"/>
      <c r="AJ89" s="315"/>
      <c r="AK89" s="315"/>
      <c r="AL89" s="315"/>
      <c r="AM89" s="315"/>
      <c r="AN89" s="315"/>
    </row>
    <row r="90" spans="1:40" s="309" customFormat="1" ht="15.75" customHeight="1">
      <c r="A90" s="310">
        <v>41244</v>
      </c>
      <c r="B90" s="310" t="s">
        <v>55</v>
      </c>
      <c r="C90" s="154">
        <v>146.82282867429822</v>
      </c>
      <c r="D90" s="153">
        <f t="shared" ca="1" si="4"/>
        <v>3.9126357671611212E-2</v>
      </c>
      <c r="E90" s="153">
        <f t="shared" si="6"/>
        <v>3.9126357671611212E-2</v>
      </c>
      <c r="F90" s="153">
        <f t="shared" si="5"/>
        <v>2.6958703293215924E-2</v>
      </c>
      <c r="G90" s="153">
        <v>1.2251144140110082E-2</v>
      </c>
      <c r="H90" s="509">
        <v>4.2500000000000003E-2</v>
      </c>
      <c r="I90" s="513">
        <v>4.4999999999999998E-2</v>
      </c>
      <c r="J90" s="300">
        <v>1767</v>
      </c>
      <c r="K90" s="300">
        <v>1799.575</v>
      </c>
      <c r="L90" s="299">
        <v>114.30899146849139</v>
      </c>
      <c r="M90" s="298">
        <f t="shared" si="7"/>
        <v>1.1533577281876983E-3</v>
      </c>
      <c r="N90" s="146">
        <f t="shared" si="8"/>
        <v>2.435344740713874E-2</v>
      </c>
      <c r="O90" s="315"/>
      <c r="P90" s="315"/>
      <c r="Q90" s="315"/>
      <c r="R90" s="315"/>
      <c r="S90" s="315"/>
      <c r="T90" s="315"/>
      <c r="U90" s="315"/>
      <c r="V90" s="315"/>
      <c r="W90" s="315"/>
      <c r="X90" s="315"/>
      <c r="Y90" s="315"/>
      <c r="Z90" s="315"/>
      <c r="AA90" s="315"/>
      <c r="AB90" s="315"/>
      <c r="AC90" s="315"/>
      <c r="AD90" s="315"/>
      <c r="AE90" s="315"/>
      <c r="AF90" s="315"/>
      <c r="AG90" s="315"/>
      <c r="AH90" s="315"/>
      <c r="AI90" s="315"/>
      <c r="AJ90" s="315"/>
      <c r="AK90" s="315"/>
      <c r="AL90" s="315"/>
      <c r="AM90" s="315"/>
      <c r="AN90" s="315"/>
    </row>
    <row r="91" spans="1:40" ht="15.75" customHeight="1">
      <c r="A91" s="305">
        <v>41334</v>
      </c>
      <c r="B91" s="305" t="s">
        <v>56</v>
      </c>
      <c r="C91" s="152">
        <v>135.63122601617172</v>
      </c>
      <c r="D91" s="151">
        <f t="shared" ca="1" si="4"/>
        <v>2.3817079812861186E-2</v>
      </c>
      <c r="E91" s="151">
        <f t="shared" si="6"/>
        <v>3.0225545959676525E-2</v>
      </c>
      <c r="F91" s="151">
        <f t="shared" si="5"/>
        <v>2.3817079812861186E-2</v>
      </c>
      <c r="G91" s="151">
        <v>1.5614988643453787E-2</v>
      </c>
      <c r="H91" s="508">
        <v>3.2500000000000001E-2</v>
      </c>
      <c r="I91" s="155">
        <v>3.6249999999999998E-2</v>
      </c>
      <c r="J91" s="304">
        <v>1825</v>
      </c>
      <c r="K91" s="304">
        <v>1800.115</v>
      </c>
      <c r="L91" s="303">
        <v>115.39574706613982</v>
      </c>
      <c r="M91" s="302">
        <f t="shared" si="7"/>
        <v>9.5071751022139939E-3</v>
      </c>
      <c r="N91" s="151">
        <f t="shared" si="8"/>
        <v>1.911469599455895E-2</v>
      </c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315"/>
      <c r="AI91" s="315"/>
      <c r="AJ91" s="315"/>
      <c r="AK91" s="315"/>
      <c r="AL91" s="315"/>
      <c r="AM91" s="315"/>
      <c r="AN91" s="315"/>
    </row>
    <row r="92" spans="1:40" ht="15.75" customHeight="1">
      <c r="A92" s="305">
        <v>41426</v>
      </c>
      <c r="B92" s="305" t="s">
        <v>57</v>
      </c>
      <c r="C92" s="152">
        <v>142.98369240814984</v>
      </c>
      <c r="D92" s="151">
        <f t="shared" ca="1" si="4"/>
        <v>3.8954013405235743E-2</v>
      </c>
      <c r="E92" s="151">
        <f t="shared" si="6"/>
        <v>3.1745272191026963E-2</v>
      </c>
      <c r="F92" s="151">
        <f t="shared" si="5"/>
        <v>5.3732124773842038E-2</v>
      </c>
      <c r="G92" s="151">
        <v>2.7121584261958098E-2</v>
      </c>
      <c r="H92" s="508">
        <v>3.2500000000000001E-2</v>
      </c>
      <c r="I92" s="155">
        <v>3.2500000000000001E-2</v>
      </c>
      <c r="J92" s="304">
        <v>1922.77</v>
      </c>
      <c r="K92" s="304">
        <v>1873.8600000000001</v>
      </c>
      <c r="L92" s="303">
        <v>116.28249421109025</v>
      </c>
      <c r="M92" s="302">
        <f t="shared" si="7"/>
        <v>7.6844005736380616E-3</v>
      </c>
      <c r="N92" s="155">
        <f t="shared" si="8"/>
        <v>2.1552180851589275E-2</v>
      </c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315"/>
      <c r="AI92" s="315"/>
      <c r="AJ92" s="315"/>
      <c r="AK92" s="315"/>
      <c r="AL92" s="315"/>
      <c r="AM92" s="315"/>
      <c r="AN92" s="315"/>
    </row>
    <row r="93" spans="1:40" ht="15.75" customHeight="1">
      <c r="A93" s="305">
        <v>41518</v>
      </c>
      <c r="B93" s="305" t="s">
        <v>58</v>
      </c>
      <c r="C93" s="152">
        <v>146.32713334636236</v>
      </c>
      <c r="D93" s="151">
        <f t="shared" ca="1" si="4"/>
        <v>4.6938241839387551E-2</v>
      </c>
      <c r="E93" s="151">
        <f t="shared" si="6"/>
        <v>4.1733905166892571E-2</v>
      </c>
      <c r="F93" s="151">
        <f t="shared" si="5"/>
        <v>6.2484967153363602E-2</v>
      </c>
      <c r="G93" s="151">
        <v>6.1297041459535961E-3</v>
      </c>
      <c r="H93" s="508">
        <v>3.2500000000000001E-2</v>
      </c>
      <c r="I93" s="155">
        <v>3.2500000000000001E-2</v>
      </c>
      <c r="J93" s="304">
        <v>1906</v>
      </c>
      <c r="K93" s="304">
        <v>1900.24</v>
      </c>
      <c r="L93" s="303">
        <v>116.77275546684558</v>
      </c>
      <c r="M93" s="302">
        <f t="shared" si="7"/>
        <v>4.2161226337762425E-3</v>
      </c>
      <c r="N93" s="155">
        <f t="shared" si="8"/>
        <v>2.2731761735732547E-2</v>
      </c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315"/>
      <c r="AI93" s="315"/>
      <c r="AJ93" s="315"/>
      <c r="AK93" s="315"/>
      <c r="AL93" s="315"/>
      <c r="AM93" s="315"/>
      <c r="AN93" s="315"/>
    </row>
    <row r="94" spans="1:40" s="309" customFormat="1" ht="15.75" customHeight="1">
      <c r="A94" s="310">
        <v>41609</v>
      </c>
      <c r="B94" s="310" t="s">
        <v>59</v>
      </c>
      <c r="C94" s="154">
        <v>156.14730771639302</v>
      </c>
      <c r="D94" s="153">
        <f t="shared" ca="1" si="4"/>
        <v>5.1339935199567144E-2</v>
      </c>
      <c r="E94" s="153">
        <f t="shared" si="6"/>
        <v>5.1339935199567144E-2</v>
      </c>
      <c r="F94" s="153">
        <f t="shared" si="5"/>
        <v>6.3508373502185966E-2</v>
      </c>
      <c r="G94" s="153">
        <v>1.4139905434402689E-2</v>
      </c>
      <c r="H94" s="509">
        <v>3.2500000000000001E-2</v>
      </c>
      <c r="I94" s="513">
        <v>3.2500000000000001E-2</v>
      </c>
      <c r="J94" s="300">
        <v>1929.51</v>
      </c>
      <c r="K94" s="300">
        <v>1910.5900000000001</v>
      </c>
      <c r="L94" s="299">
        <v>116.52408871127868</v>
      </c>
      <c r="M94" s="298">
        <f t="shared" si="7"/>
        <v>-2.1294929161580489E-3</v>
      </c>
      <c r="N94" s="146">
        <f t="shared" si="8"/>
        <v>1.9378154022099636E-2</v>
      </c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315"/>
      <c r="AI94" s="315"/>
      <c r="AJ94" s="315"/>
      <c r="AK94" s="315"/>
      <c r="AL94" s="315"/>
      <c r="AM94" s="315"/>
      <c r="AN94" s="315"/>
    </row>
    <row r="95" spans="1:40" ht="15.75" customHeight="1">
      <c r="A95" s="305">
        <v>41699</v>
      </c>
      <c r="B95" s="305" t="s">
        <v>60</v>
      </c>
      <c r="C95" s="152">
        <v>144.58330186777292</v>
      </c>
      <c r="D95" s="151">
        <f t="shared" ref="D95:D126" ca="1" si="9">AVERAGE(OFFSET($C$1,MATCH(EDATE(A95,0),$A$1:$A$304,0)-1,,IF(MONTH($A95)=3,-1,IF(MONTH($A95)=6,-2,IF(MONTH($A95)=9,-3,-4)))))/AVERAGE(OFFSET($C$1,MATCH(EDATE(A95,-12),$A$1:$A$304,0)-1,,IF(MONTH($A95)=3,-1,IF(MONTH($A95)=6,-2,IF(MONTH($A95)=9,-3,-4)))))-1</f>
        <v>6.6003059284694521E-2</v>
      </c>
      <c r="E95" s="151">
        <f t="shared" si="6"/>
        <v>6.147704186403713E-2</v>
      </c>
      <c r="F95" s="151">
        <f t="shared" ref="F95:F126" si="10">C95/C91-1</f>
        <v>6.6003059284694521E-2</v>
      </c>
      <c r="G95" s="151">
        <v>1.4185357330703363E-2</v>
      </c>
      <c r="H95" s="508">
        <v>3.2500000000000001E-2</v>
      </c>
      <c r="I95" s="151">
        <v>3.2500000000000001E-2</v>
      </c>
      <c r="J95" s="304">
        <v>1971.2</v>
      </c>
      <c r="K95" s="304">
        <v>1993.5650000000001</v>
      </c>
      <c r="L95" s="303">
        <v>118.29372484971987</v>
      </c>
      <c r="M95" s="302">
        <f t="shared" si="7"/>
        <v>1.5186869582185292E-2</v>
      </c>
      <c r="N95" s="151">
        <f t="shared" si="8"/>
        <v>2.5113384654627202E-2</v>
      </c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315"/>
      <c r="AI95" s="315"/>
      <c r="AJ95" s="315"/>
      <c r="AK95" s="315"/>
      <c r="AL95" s="315"/>
      <c r="AM95" s="315"/>
      <c r="AN95" s="315"/>
    </row>
    <row r="96" spans="1:40" ht="15.75" customHeight="1">
      <c r="A96" s="305">
        <v>41791</v>
      </c>
      <c r="B96" s="305" t="s">
        <v>61</v>
      </c>
      <c r="C96" s="152">
        <v>147.88178459819159</v>
      </c>
      <c r="D96" s="151">
        <f t="shared" ca="1" si="9"/>
        <v>4.9710791223855466E-2</v>
      </c>
      <c r="E96" s="151">
        <f t="shared" si="6"/>
        <v>5.6431944032931725E-2</v>
      </c>
      <c r="F96" s="151">
        <f t="shared" si="10"/>
        <v>3.425629949505038E-2</v>
      </c>
      <c r="G96" s="151">
        <v>3.3269881439241811E-3</v>
      </c>
      <c r="H96" s="508">
        <v>0.04</v>
      </c>
      <c r="I96" s="151">
        <v>3.7499999999999999E-2</v>
      </c>
      <c r="J96" s="304">
        <v>1877.44</v>
      </c>
      <c r="K96" s="304">
        <v>1906.92</v>
      </c>
      <c r="L96" s="303">
        <v>119.52132955538686</v>
      </c>
      <c r="M96" s="302">
        <f t="shared" si="7"/>
        <v>1.037759785843706E-2</v>
      </c>
      <c r="N96" s="151">
        <f t="shared" si="8"/>
        <v>2.785316367928159E-2</v>
      </c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315"/>
      <c r="AI96" s="315"/>
      <c r="AJ96" s="315"/>
      <c r="AK96" s="315"/>
      <c r="AL96" s="315"/>
      <c r="AM96" s="315"/>
      <c r="AN96" s="315"/>
    </row>
    <row r="97" spans="1:40" ht="15.75" customHeight="1">
      <c r="A97" s="305">
        <v>41883</v>
      </c>
      <c r="B97" s="305" t="s">
        <v>62</v>
      </c>
      <c r="C97" s="152">
        <v>152.74535009477879</v>
      </c>
      <c r="D97" s="151">
        <f t="shared" ca="1" si="9"/>
        <v>4.7696820556128561E-2</v>
      </c>
      <c r="E97" s="151">
        <f t="shared" si="6"/>
        <v>5.1757050571422436E-2</v>
      </c>
      <c r="F97" s="151">
        <f t="shared" si="10"/>
        <v>4.3862109518842507E-2</v>
      </c>
      <c r="G97" s="151">
        <v>9.6455718739874019E-3</v>
      </c>
      <c r="H97" s="508">
        <v>4.4999999999999998E-2</v>
      </c>
      <c r="I97" s="155">
        <v>4.3749999999999997E-2</v>
      </c>
      <c r="J97" s="304">
        <v>2024.85</v>
      </c>
      <c r="K97" s="304">
        <v>1950.675</v>
      </c>
      <c r="L97" s="303">
        <v>120.10830323894841</v>
      </c>
      <c r="M97" s="302">
        <f t="shared" si="7"/>
        <v>4.9110370989433605E-3</v>
      </c>
      <c r="N97" s="155">
        <f t="shared" si="8"/>
        <v>2.856443490408056E-2</v>
      </c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15"/>
      <c r="AH97" s="315"/>
      <c r="AI97" s="315"/>
      <c r="AJ97" s="315"/>
      <c r="AK97" s="315"/>
      <c r="AL97" s="315"/>
      <c r="AM97" s="315"/>
      <c r="AN97" s="315"/>
    </row>
    <row r="98" spans="1:40" s="309" customFormat="1" ht="15.75" customHeight="1">
      <c r="A98" s="310">
        <v>41974</v>
      </c>
      <c r="B98" s="310" t="s">
        <v>63</v>
      </c>
      <c r="C98" s="154">
        <v>162.0223075429135</v>
      </c>
      <c r="D98" s="153">
        <f t="shared" ca="1" si="9"/>
        <v>4.4990300011097162E-2</v>
      </c>
      <c r="E98" s="153">
        <f t="shared" ref="E98:E129" si="11">AVERAGE(C95:C98)/AVERAGE(C91:C94)-1</f>
        <v>4.4990300011097162E-2</v>
      </c>
      <c r="F98" s="153">
        <f t="shared" si="10"/>
        <v>3.7624727012207648E-2</v>
      </c>
      <c r="G98" s="153">
        <v>9.8882119897230059E-3</v>
      </c>
      <c r="H98" s="509">
        <v>4.4999999999999998E-2</v>
      </c>
      <c r="I98" s="513">
        <v>4.4999999999999998E-2</v>
      </c>
      <c r="J98" s="300">
        <v>2376.5100000000002</v>
      </c>
      <c r="K98" s="300">
        <v>2217.0550000000003</v>
      </c>
      <c r="L98" s="299">
        <v>120.78616634270767</v>
      </c>
      <c r="M98" s="298">
        <f t="shared" si="7"/>
        <v>5.6437655472552084E-3</v>
      </c>
      <c r="N98" s="146">
        <f t="shared" si="8"/>
        <v>3.6576794365579479E-2</v>
      </c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15"/>
      <c r="AH98" s="315"/>
      <c r="AI98" s="315"/>
      <c r="AJ98" s="315"/>
      <c r="AK98" s="315"/>
      <c r="AL98" s="315"/>
      <c r="AM98" s="315"/>
      <c r="AN98" s="315"/>
    </row>
    <row r="99" spans="1:40" ht="15.75" customHeight="1">
      <c r="A99" s="305">
        <v>42064</v>
      </c>
      <c r="B99" s="305" t="s">
        <v>64</v>
      </c>
      <c r="C99" s="152">
        <v>148.6719781968836</v>
      </c>
      <c r="D99" s="151">
        <f t="shared" ca="1" si="9"/>
        <v>2.8279035519952034E-2</v>
      </c>
      <c r="E99" s="151">
        <f t="shared" si="11"/>
        <v>3.6065238506300723E-2</v>
      </c>
      <c r="F99" s="151">
        <f t="shared" si="10"/>
        <v>2.8279035519952034E-2</v>
      </c>
      <c r="G99" s="151">
        <v>5.9834620434315866E-3</v>
      </c>
      <c r="H99" s="508">
        <v>4.4999999999999998E-2</v>
      </c>
      <c r="I99" s="151">
        <v>4.4999999999999998E-2</v>
      </c>
      <c r="J99" s="304">
        <v>2576.0500000000002</v>
      </c>
      <c r="K99" s="304">
        <v>2508.5749999999998</v>
      </c>
      <c r="L99" s="303">
        <v>123.68223958570238</v>
      </c>
      <c r="M99" s="302">
        <f t="shared" si="7"/>
        <v>2.3976862008995736E-2</v>
      </c>
      <c r="N99" s="151">
        <f t="shared" si="8"/>
        <v>4.5551991391158397E-2</v>
      </c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15"/>
      <c r="AH99" s="315"/>
      <c r="AI99" s="315"/>
      <c r="AJ99" s="315"/>
      <c r="AK99" s="315"/>
      <c r="AL99" s="315"/>
      <c r="AM99" s="315"/>
      <c r="AN99" s="315"/>
    </row>
    <row r="100" spans="1:40" ht="15.75" customHeight="1">
      <c r="A100" s="305">
        <v>42156</v>
      </c>
      <c r="B100" s="305" t="s">
        <v>65</v>
      </c>
      <c r="C100" s="152">
        <v>152.94237752559428</v>
      </c>
      <c r="D100" s="151">
        <f t="shared" ca="1" si="9"/>
        <v>3.1283287065370979E-2</v>
      </c>
      <c r="E100" s="151">
        <f t="shared" si="11"/>
        <v>3.6041454365150161E-2</v>
      </c>
      <c r="F100" s="151">
        <f t="shared" si="10"/>
        <v>3.4220529196024918E-2</v>
      </c>
      <c r="G100" s="151">
        <v>8.7280009967576344E-3</v>
      </c>
      <c r="H100" s="508">
        <v>4.4999999999999998E-2</v>
      </c>
      <c r="I100" s="151">
        <v>4.4999999999999998E-2</v>
      </c>
      <c r="J100" s="304">
        <v>2585.11</v>
      </c>
      <c r="K100" s="304">
        <v>2486.585</v>
      </c>
      <c r="L100" s="303">
        <v>124.80450980489547</v>
      </c>
      <c r="M100" s="302">
        <f t="shared" ref="M100:M131" si="12">L100/L99-1</f>
        <v>9.0738187063263975E-3</v>
      </c>
      <c r="N100" s="151">
        <f t="shared" si="8"/>
        <v>4.4202823622877752E-2</v>
      </c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15"/>
      <c r="AH100" s="315"/>
      <c r="AI100" s="315"/>
      <c r="AJ100" s="315"/>
      <c r="AK100" s="315"/>
      <c r="AL100" s="315"/>
      <c r="AM100" s="315"/>
      <c r="AN100" s="315"/>
    </row>
    <row r="101" spans="1:40" ht="15.75" customHeight="1">
      <c r="A101" s="305">
        <v>42248</v>
      </c>
      <c r="B101" s="305" t="s">
        <v>66</v>
      </c>
      <c r="C101" s="152">
        <v>158.20659054926952</v>
      </c>
      <c r="D101" s="151">
        <f t="shared" ca="1" si="9"/>
        <v>3.2817087182120952E-2</v>
      </c>
      <c r="E101" s="151">
        <f t="shared" si="11"/>
        <v>3.4065428993766966E-2</v>
      </c>
      <c r="F101" s="151">
        <f t="shared" si="10"/>
        <v>3.5753890060168825E-2</v>
      </c>
      <c r="G101" s="151">
        <v>9.0165170450768883E-3</v>
      </c>
      <c r="H101" s="508">
        <v>4.7500000000000001E-2</v>
      </c>
      <c r="I101" s="155">
        <v>4.6249999999999999E-2</v>
      </c>
      <c r="J101" s="304">
        <v>3121.94</v>
      </c>
      <c r="K101" s="304">
        <v>2993.99</v>
      </c>
      <c r="L101" s="303">
        <v>126.53490606903131</v>
      </c>
      <c r="M101" s="302">
        <f t="shared" si="12"/>
        <v>1.3864853656658127E-2</v>
      </c>
      <c r="N101" s="155">
        <f t="shared" si="8"/>
        <v>5.350673231389802E-2</v>
      </c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15"/>
      <c r="AH101" s="315"/>
      <c r="AI101" s="315"/>
      <c r="AJ101" s="315"/>
      <c r="AK101" s="315"/>
      <c r="AL101" s="315"/>
      <c r="AM101" s="315"/>
      <c r="AN101" s="315"/>
    </row>
    <row r="102" spans="1:40" s="309" customFormat="1" ht="15.75" customHeight="1">
      <c r="A102" s="310">
        <v>42339</v>
      </c>
      <c r="B102" s="310" t="s">
        <v>67</v>
      </c>
      <c r="C102" s="154">
        <v>165.36099886599104</v>
      </c>
      <c r="D102" s="153">
        <f t="shared" ca="1" si="9"/>
        <v>2.9559013752752383E-2</v>
      </c>
      <c r="E102" s="153">
        <f t="shared" si="11"/>
        <v>2.9559013752752383E-2</v>
      </c>
      <c r="F102" s="153">
        <f t="shared" si="10"/>
        <v>2.0606368182932044E-2</v>
      </c>
      <c r="G102" s="153">
        <v>-3.3278678097049541E-3</v>
      </c>
      <c r="H102" s="509">
        <v>5.7500000000000002E-2</v>
      </c>
      <c r="I102" s="513">
        <v>5.5E-2</v>
      </c>
      <c r="J102" s="300">
        <v>3149.47</v>
      </c>
      <c r="K102" s="300">
        <v>3023.6499999999996</v>
      </c>
      <c r="L102" s="299">
        <v>128.9622895597023</v>
      </c>
      <c r="M102" s="298">
        <f t="shared" si="12"/>
        <v>1.9183508852069098E-2</v>
      </c>
      <c r="N102" s="146">
        <f t="shared" si="8"/>
        <v>6.7690890973362228E-2</v>
      </c>
      <c r="O102" s="315"/>
      <c r="P102" s="315"/>
      <c r="Q102" s="315"/>
      <c r="R102" s="315"/>
      <c r="S102" s="315"/>
      <c r="T102" s="315"/>
      <c r="U102" s="315"/>
      <c r="V102" s="315"/>
      <c r="W102" s="315"/>
      <c r="X102" s="315"/>
      <c r="Y102" s="315"/>
      <c r="Z102" s="315"/>
      <c r="AA102" s="315"/>
      <c r="AB102" s="315"/>
      <c r="AC102" s="315"/>
      <c r="AD102" s="315"/>
      <c r="AE102" s="315"/>
      <c r="AF102" s="315"/>
      <c r="AG102" s="315"/>
      <c r="AH102" s="315"/>
      <c r="AI102" s="315"/>
      <c r="AJ102" s="315"/>
      <c r="AK102" s="315"/>
      <c r="AL102" s="315"/>
      <c r="AM102" s="315"/>
      <c r="AN102" s="315"/>
    </row>
    <row r="103" spans="1:40" ht="15.75" customHeight="1">
      <c r="A103" s="305">
        <v>42430</v>
      </c>
      <c r="B103" s="305" t="s">
        <v>68</v>
      </c>
      <c r="C103" s="152">
        <v>152.20302109900973</v>
      </c>
      <c r="D103" s="151">
        <f t="shared" ca="1" si="9"/>
        <v>2.3750561100694068E-2</v>
      </c>
      <c r="E103" s="151">
        <f t="shared" si="11"/>
        <v>2.8449138253302531E-2</v>
      </c>
      <c r="F103" s="151">
        <f t="shared" si="10"/>
        <v>2.3750561100694068E-2</v>
      </c>
      <c r="G103" s="151">
        <v>1.4120577569054271E-2</v>
      </c>
      <c r="H103" s="508">
        <v>6.5000000000000002E-2</v>
      </c>
      <c r="I103" s="151">
        <v>6.25E-2</v>
      </c>
      <c r="J103" s="304">
        <v>3022.35</v>
      </c>
      <c r="K103" s="304">
        <v>3154.83</v>
      </c>
      <c r="L103" s="303">
        <v>133.54668231645402</v>
      </c>
      <c r="M103" s="302">
        <f t="shared" si="12"/>
        <v>3.5548320151600699E-2</v>
      </c>
      <c r="N103" s="151">
        <f t="shared" ref="N103:N134" si="13">L103/L99-1</f>
        <v>7.9756339825301614E-2</v>
      </c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15"/>
      <c r="AH103" s="315"/>
      <c r="AI103" s="315"/>
      <c r="AJ103" s="315"/>
      <c r="AK103" s="315"/>
      <c r="AL103" s="315"/>
      <c r="AM103" s="315"/>
      <c r="AN103" s="315"/>
    </row>
    <row r="104" spans="1:40" ht="15.75" customHeight="1">
      <c r="A104" s="305">
        <v>42522</v>
      </c>
      <c r="B104" s="305" t="s">
        <v>69</v>
      </c>
      <c r="C104" s="152">
        <v>156.18861937323146</v>
      </c>
      <c r="D104" s="151">
        <f t="shared" ca="1" si="9"/>
        <v>2.2470033740699336E-2</v>
      </c>
      <c r="E104" s="151">
        <f t="shared" si="11"/>
        <v>2.5272016687205578E-2</v>
      </c>
      <c r="F104" s="151">
        <f t="shared" si="10"/>
        <v>2.1225260782244071E-2</v>
      </c>
      <c r="G104" s="151">
        <v>-2.0080834440191486E-3</v>
      </c>
      <c r="H104" s="508">
        <v>7.4999999999999997E-2</v>
      </c>
      <c r="I104" s="151">
        <v>7.2499999999999995E-2</v>
      </c>
      <c r="J104" s="304">
        <v>2916.15</v>
      </c>
      <c r="K104" s="304">
        <v>2883.645</v>
      </c>
      <c r="L104" s="303">
        <v>135.54043370928142</v>
      </c>
      <c r="M104" s="302">
        <f t="shared" si="12"/>
        <v>1.4929246898870652E-2</v>
      </c>
      <c r="N104" s="151">
        <f t="shared" si="13"/>
        <v>8.602192277481957E-2</v>
      </c>
      <c r="O104" s="315"/>
      <c r="P104" s="315"/>
      <c r="Q104" s="315"/>
      <c r="R104" s="315"/>
      <c r="S104" s="315"/>
      <c r="T104" s="315"/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315"/>
      <c r="AN104" s="315"/>
    </row>
    <row r="105" spans="1:40" ht="15.75" customHeight="1">
      <c r="A105" s="305">
        <v>42614</v>
      </c>
      <c r="B105" s="305" t="s">
        <v>70</v>
      </c>
      <c r="C105" s="152">
        <v>160.66994880174033</v>
      </c>
      <c r="D105" s="151">
        <f t="shared" ca="1" si="9"/>
        <v>2.0096176733917392E-2</v>
      </c>
      <c r="E105" s="151">
        <f t="shared" si="11"/>
        <v>2.0229107975594296E-2</v>
      </c>
      <c r="F105" s="151">
        <f t="shared" si="10"/>
        <v>1.5570516019075997E-2</v>
      </c>
      <c r="G105" s="151">
        <v>4.9022694989855342E-3</v>
      </c>
      <c r="H105" s="508">
        <v>7.7499999999999999E-2</v>
      </c>
      <c r="I105" s="155">
        <v>7.7499999999999999E-2</v>
      </c>
      <c r="J105" s="304">
        <v>2879.95</v>
      </c>
      <c r="K105" s="304">
        <v>2980.85</v>
      </c>
      <c r="L105" s="303">
        <v>135.73759812982226</v>
      </c>
      <c r="M105" s="302">
        <f t="shared" si="12"/>
        <v>1.4546539002799896E-3</v>
      </c>
      <c r="N105" s="155">
        <f t="shared" si="13"/>
        <v>7.2728485338033222E-2</v>
      </c>
      <c r="O105" s="315"/>
      <c r="P105" s="315"/>
      <c r="Q105" s="315"/>
      <c r="R105" s="315"/>
      <c r="S105" s="315"/>
      <c r="T105" s="315"/>
      <c r="U105" s="315"/>
      <c r="V105" s="315"/>
      <c r="W105" s="315"/>
      <c r="X105" s="315"/>
      <c r="Y105" s="315"/>
      <c r="Z105" s="315"/>
      <c r="AA105" s="315"/>
      <c r="AB105" s="315"/>
      <c r="AC105" s="315"/>
      <c r="AD105" s="315"/>
      <c r="AE105" s="315"/>
      <c r="AF105" s="315"/>
      <c r="AG105" s="315"/>
      <c r="AH105" s="315"/>
      <c r="AI105" s="315"/>
      <c r="AJ105" s="315"/>
      <c r="AK105" s="315"/>
      <c r="AL105" s="315"/>
      <c r="AM105" s="315"/>
      <c r="AN105" s="315"/>
    </row>
    <row r="106" spans="1:40" s="309" customFormat="1" ht="15.75" customHeight="1">
      <c r="A106" s="310">
        <v>42705</v>
      </c>
      <c r="B106" s="493" t="s">
        <v>71</v>
      </c>
      <c r="C106" s="154">
        <v>169.1702943898994</v>
      </c>
      <c r="D106" s="153">
        <f t="shared" ca="1" si="9"/>
        <v>2.0873825016279657E-2</v>
      </c>
      <c r="E106" s="153">
        <f t="shared" si="11"/>
        <v>2.0873825016279657E-2</v>
      </c>
      <c r="F106" s="298">
        <f t="shared" si="10"/>
        <v>2.3036239198067632E-2</v>
      </c>
      <c r="G106" s="298">
        <v>6.2298691807767259E-3</v>
      </c>
      <c r="H106" s="509">
        <v>7.4999999999999997E-2</v>
      </c>
      <c r="I106" s="513">
        <v>7.6249999999999998E-2</v>
      </c>
      <c r="J106" s="300">
        <v>3000.71</v>
      </c>
      <c r="K106" s="300">
        <v>2984.1849999999999</v>
      </c>
      <c r="L106" s="299">
        <v>136.37427899367657</v>
      </c>
      <c r="M106" s="298">
        <f t="shared" si="12"/>
        <v>4.6905269625101553E-3</v>
      </c>
      <c r="N106" s="146">
        <f t="shared" si="13"/>
        <v>5.7474083775032048E-2</v>
      </c>
      <c r="O106" s="315"/>
      <c r="P106" s="315"/>
      <c r="Q106" s="315"/>
      <c r="R106" s="315"/>
      <c r="S106" s="315"/>
      <c r="T106" s="315"/>
      <c r="U106" s="315"/>
      <c r="V106" s="315"/>
      <c r="W106" s="315"/>
      <c r="X106" s="315"/>
      <c r="Y106" s="315"/>
      <c r="Z106" s="315"/>
      <c r="AA106" s="315"/>
      <c r="AB106" s="315"/>
      <c r="AC106" s="315"/>
      <c r="AD106" s="315"/>
      <c r="AE106" s="315"/>
      <c r="AF106" s="315"/>
      <c r="AG106" s="315"/>
      <c r="AH106" s="315"/>
      <c r="AI106" s="315"/>
      <c r="AJ106" s="315"/>
      <c r="AK106" s="315"/>
      <c r="AL106" s="315"/>
      <c r="AM106" s="315"/>
      <c r="AN106" s="315"/>
    </row>
    <row r="107" spans="1:40" ht="15.75" customHeight="1">
      <c r="A107" s="305">
        <v>42795</v>
      </c>
      <c r="B107" s="305" t="s">
        <v>72</v>
      </c>
      <c r="C107" s="152">
        <v>153.83024316378103</v>
      </c>
      <c r="D107" s="151">
        <f t="shared" ca="1" si="9"/>
        <v>1.0691128553307561E-2</v>
      </c>
      <c r="E107" s="151">
        <f t="shared" si="11"/>
        <v>1.7728467362409406E-2</v>
      </c>
      <c r="F107" s="151">
        <f t="shared" si="10"/>
        <v>1.0691128553307561E-2</v>
      </c>
      <c r="G107" s="151">
        <v>-7.963508315218526E-4</v>
      </c>
      <c r="H107" s="508">
        <v>7.0000000000000007E-2</v>
      </c>
      <c r="I107" s="151">
        <v>7.2499999999999995E-2</v>
      </c>
      <c r="J107" s="304">
        <v>2880.24</v>
      </c>
      <c r="K107" s="304">
        <v>2908.45</v>
      </c>
      <c r="L107" s="303">
        <v>139.80475528412683</v>
      </c>
      <c r="M107" s="302">
        <f t="shared" si="12"/>
        <v>2.5154862894705587E-2</v>
      </c>
      <c r="N107" s="151">
        <f t="shared" si="13"/>
        <v>4.6860564853596243E-2</v>
      </c>
      <c r="O107" s="315"/>
      <c r="P107" s="315"/>
      <c r="Q107" s="315"/>
      <c r="R107" s="315"/>
      <c r="S107" s="315"/>
      <c r="T107" s="315"/>
      <c r="U107" s="315"/>
      <c r="V107" s="315"/>
      <c r="W107" s="315"/>
      <c r="X107" s="315"/>
      <c r="Y107" s="315"/>
      <c r="Z107" s="315"/>
      <c r="AA107" s="315"/>
      <c r="AB107" s="315"/>
      <c r="AC107" s="315"/>
      <c r="AD107" s="315"/>
      <c r="AE107" s="315"/>
      <c r="AF107" s="315"/>
      <c r="AG107" s="315"/>
      <c r="AH107" s="315"/>
      <c r="AI107" s="315"/>
      <c r="AJ107" s="315"/>
      <c r="AK107" s="315"/>
      <c r="AL107" s="315"/>
      <c r="AM107" s="315"/>
      <c r="AN107" s="315"/>
    </row>
    <row r="108" spans="1:40" ht="15.75" customHeight="1">
      <c r="A108" s="305">
        <v>42887</v>
      </c>
      <c r="B108" s="305" t="s">
        <v>73</v>
      </c>
      <c r="C108" s="152">
        <v>158.17082165998735</v>
      </c>
      <c r="D108" s="151">
        <f t="shared" ca="1" si="9"/>
        <v>1.1704027858861821E-2</v>
      </c>
      <c r="E108" s="151">
        <f t="shared" si="11"/>
        <v>1.5637208320646634E-2</v>
      </c>
      <c r="F108" s="151">
        <f t="shared" si="10"/>
        <v>1.2691080148542699E-2</v>
      </c>
      <c r="G108" s="151">
        <v>5.6963783273451529E-3</v>
      </c>
      <c r="H108" s="508">
        <v>5.7500000000000002E-2</v>
      </c>
      <c r="I108" s="151">
        <v>6.1249999999999999E-2</v>
      </c>
      <c r="J108" s="304">
        <v>3038.26</v>
      </c>
      <c r="K108" s="304">
        <v>2993.0550000000003</v>
      </c>
      <c r="L108" s="303">
        <v>140.94493615874489</v>
      </c>
      <c r="M108" s="302">
        <f t="shared" si="12"/>
        <v>8.1555228382672595E-3</v>
      </c>
      <c r="N108" s="151">
        <f t="shared" si="13"/>
        <v>3.9873728462869629E-2</v>
      </c>
      <c r="O108" s="315"/>
      <c r="P108" s="315"/>
      <c r="Q108" s="315"/>
      <c r="R108" s="315"/>
      <c r="S108" s="315"/>
      <c r="T108" s="315"/>
      <c r="U108" s="315"/>
      <c r="V108" s="315"/>
      <c r="W108" s="315"/>
      <c r="X108" s="315"/>
      <c r="Y108" s="315"/>
      <c r="Z108" s="315"/>
      <c r="AA108" s="315"/>
      <c r="AB108" s="315"/>
      <c r="AC108" s="315"/>
      <c r="AD108" s="315"/>
      <c r="AE108" s="315"/>
      <c r="AF108" s="315"/>
      <c r="AG108" s="315"/>
      <c r="AH108" s="315"/>
      <c r="AI108" s="315"/>
      <c r="AJ108" s="315"/>
      <c r="AK108" s="315"/>
      <c r="AL108" s="315"/>
      <c r="AM108" s="315"/>
      <c r="AN108" s="315"/>
    </row>
    <row r="109" spans="1:40" ht="15.75" customHeight="1">
      <c r="A109" s="305">
        <v>42979</v>
      </c>
      <c r="B109" s="305" t="s">
        <v>74</v>
      </c>
      <c r="C109" s="152">
        <v>163.38446028555583</v>
      </c>
      <c r="D109" s="151">
        <f t="shared" ca="1" si="9"/>
        <v>1.3482101242037192E-2</v>
      </c>
      <c r="E109" s="151">
        <f t="shared" si="11"/>
        <v>1.5972368494886258E-2</v>
      </c>
      <c r="F109" s="151">
        <f t="shared" si="10"/>
        <v>1.6894954557837627E-2</v>
      </c>
      <c r="G109" s="151">
        <v>4.499532745495527E-3</v>
      </c>
      <c r="H109" s="508">
        <v>5.2499999999999998E-2</v>
      </c>
      <c r="I109" s="151">
        <v>5.3749999999999999E-2</v>
      </c>
      <c r="J109" s="304">
        <v>2918.49</v>
      </c>
      <c r="K109" s="304">
        <v>2956.7449999999999</v>
      </c>
      <c r="L109" s="303">
        <v>141.12695830598949</v>
      </c>
      <c r="M109" s="302">
        <f t="shared" si="12"/>
        <v>1.2914415530302925E-3</v>
      </c>
      <c r="N109" s="151">
        <f t="shared" si="13"/>
        <v>3.9704254756392166E-2</v>
      </c>
      <c r="O109" s="315"/>
      <c r="P109" s="315"/>
      <c r="Q109" s="315"/>
      <c r="R109" s="315"/>
      <c r="S109" s="315"/>
      <c r="T109" s="315"/>
      <c r="U109" s="315"/>
      <c r="V109" s="315"/>
      <c r="W109" s="315"/>
      <c r="X109" s="315"/>
      <c r="Y109" s="315"/>
      <c r="Z109" s="315"/>
      <c r="AA109" s="315"/>
      <c r="AB109" s="315"/>
      <c r="AC109" s="315"/>
      <c r="AD109" s="315"/>
      <c r="AE109" s="315"/>
      <c r="AF109" s="315"/>
      <c r="AG109" s="315"/>
      <c r="AH109" s="315"/>
      <c r="AI109" s="315"/>
      <c r="AJ109" s="315"/>
      <c r="AK109" s="315"/>
      <c r="AL109" s="315"/>
      <c r="AM109" s="315"/>
      <c r="AN109" s="315"/>
    </row>
    <row r="110" spans="1:40" s="309" customFormat="1" ht="15.75" customHeight="1">
      <c r="A110" s="310">
        <v>43070</v>
      </c>
      <c r="B110" s="493" t="s">
        <v>75</v>
      </c>
      <c r="C110" s="154">
        <v>171.52223302746449</v>
      </c>
      <c r="D110" s="153">
        <f t="shared" ca="1" si="9"/>
        <v>1.3593608678874602E-2</v>
      </c>
      <c r="E110" s="153">
        <f t="shared" si="11"/>
        <v>1.3593608678874602E-2</v>
      </c>
      <c r="F110" s="298">
        <f t="shared" si="10"/>
        <v>1.3902787401577799E-2</v>
      </c>
      <c r="G110" s="298">
        <v>4.7588477577382715E-3</v>
      </c>
      <c r="H110" s="509">
        <v>4.7500000000000001E-2</v>
      </c>
      <c r="I110" s="513">
        <v>4.8750000000000002E-2</v>
      </c>
      <c r="J110" s="300">
        <v>2984</v>
      </c>
      <c r="K110" s="300">
        <v>2997.7200000000003</v>
      </c>
      <c r="L110" s="299">
        <v>141.95010728971607</v>
      </c>
      <c r="M110" s="298">
        <f t="shared" si="12"/>
        <v>5.8326842270761681E-3</v>
      </c>
      <c r="N110" s="146">
        <f t="shared" si="13"/>
        <v>4.0886216500532591E-2</v>
      </c>
      <c r="O110" s="315"/>
      <c r="P110" s="315"/>
      <c r="Q110" s="315"/>
      <c r="R110" s="315"/>
      <c r="S110" s="315"/>
      <c r="T110" s="315"/>
      <c r="U110" s="315"/>
      <c r="V110" s="315"/>
      <c r="W110" s="315"/>
      <c r="X110" s="315"/>
      <c r="Y110" s="315"/>
      <c r="Z110" s="315"/>
      <c r="AA110" s="315"/>
      <c r="AB110" s="315"/>
      <c r="AC110" s="315"/>
      <c r="AD110" s="315"/>
      <c r="AE110" s="315"/>
      <c r="AF110" s="315"/>
      <c r="AG110" s="315"/>
      <c r="AH110" s="315"/>
      <c r="AI110" s="315"/>
      <c r="AJ110" s="315"/>
      <c r="AK110" s="315"/>
      <c r="AL110" s="315"/>
      <c r="AM110" s="315"/>
      <c r="AN110" s="315"/>
    </row>
    <row r="111" spans="1:40" ht="15.75" customHeight="1">
      <c r="A111" s="305">
        <v>43160</v>
      </c>
      <c r="B111" s="305" t="s">
        <v>76</v>
      </c>
      <c r="C111" s="152">
        <v>156.36954628026788</v>
      </c>
      <c r="D111" s="151">
        <f t="shared" ca="1" si="9"/>
        <v>1.6507177420133745E-2</v>
      </c>
      <c r="E111" s="151">
        <f t="shared" si="11"/>
        <v>1.4984479299868569E-2</v>
      </c>
      <c r="F111" s="151">
        <f t="shared" si="10"/>
        <v>1.6507177420133745E-2</v>
      </c>
      <c r="G111" s="151">
        <v>6.3110574108018458E-3</v>
      </c>
      <c r="H111" s="508">
        <v>4.4999999999999998E-2</v>
      </c>
      <c r="I111" s="151">
        <v>4.4999999999999998E-2</v>
      </c>
      <c r="J111" s="304">
        <v>2780.47</v>
      </c>
      <c r="K111" s="304">
        <v>2812.3049999999998</v>
      </c>
      <c r="L111" s="303">
        <v>144.19442895639799</v>
      </c>
      <c r="M111" s="302">
        <f t="shared" si="12"/>
        <v>1.5810637339648714E-2</v>
      </c>
      <c r="N111" s="151">
        <f t="shared" si="13"/>
        <v>3.1398600593735004E-2</v>
      </c>
      <c r="O111" s="315"/>
      <c r="P111" s="315"/>
      <c r="Q111" s="315"/>
      <c r="R111" s="315"/>
      <c r="S111" s="315"/>
      <c r="T111" s="315"/>
      <c r="U111" s="315"/>
      <c r="V111" s="315"/>
      <c r="W111" s="315"/>
      <c r="X111" s="315"/>
      <c r="Y111" s="315"/>
      <c r="Z111" s="315"/>
      <c r="AA111" s="315"/>
      <c r="AB111" s="315"/>
      <c r="AC111" s="315"/>
      <c r="AD111" s="315"/>
      <c r="AE111" s="315"/>
      <c r="AF111" s="315"/>
      <c r="AG111" s="315"/>
      <c r="AH111" s="315"/>
      <c r="AI111" s="315"/>
      <c r="AJ111" s="315"/>
      <c r="AK111" s="315"/>
      <c r="AL111" s="315"/>
      <c r="AM111" s="315"/>
      <c r="AN111" s="315"/>
    </row>
    <row r="112" spans="1:40" ht="15.75" customHeight="1">
      <c r="A112" s="305">
        <v>43252</v>
      </c>
      <c r="B112" s="305" t="s">
        <v>77</v>
      </c>
      <c r="C112" s="152">
        <v>162.52080060832336</v>
      </c>
      <c r="D112" s="151">
        <f t="shared" ca="1" si="9"/>
        <v>2.2080956899022786E-2</v>
      </c>
      <c r="E112" s="151">
        <f t="shared" si="11"/>
        <v>1.8627240155624891E-2</v>
      </c>
      <c r="F112" s="151">
        <f t="shared" si="10"/>
        <v>2.7501778790066211E-2</v>
      </c>
      <c r="G112" s="151">
        <v>7.6724073335319165E-3</v>
      </c>
      <c r="H112" s="508">
        <v>4.2500000000000003E-2</v>
      </c>
      <c r="I112" s="151">
        <v>4.2500000000000003E-2</v>
      </c>
      <c r="J112" s="304">
        <v>2930.8</v>
      </c>
      <c r="K112" s="304">
        <v>2868.54</v>
      </c>
      <c r="L112" s="303">
        <v>145.45238568030487</v>
      </c>
      <c r="M112" s="302">
        <f t="shared" si="12"/>
        <v>8.7240313860341701E-3</v>
      </c>
      <c r="N112" s="151">
        <f t="shared" si="13"/>
        <v>3.19802161354934E-2</v>
      </c>
      <c r="O112" s="315"/>
      <c r="P112" s="315"/>
      <c r="Q112" s="315"/>
      <c r="R112" s="315"/>
      <c r="S112" s="315"/>
      <c r="T112" s="315"/>
      <c r="U112" s="315"/>
      <c r="V112" s="315"/>
      <c r="W112" s="315"/>
      <c r="X112" s="315"/>
      <c r="Y112" s="315"/>
      <c r="Z112" s="315"/>
      <c r="AA112" s="315"/>
      <c r="AB112" s="315"/>
      <c r="AC112" s="315"/>
      <c r="AD112" s="315"/>
      <c r="AE112" s="315"/>
      <c r="AF112" s="315"/>
      <c r="AG112" s="315"/>
      <c r="AH112" s="315"/>
      <c r="AI112" s="315"/>
      <c r="AJ112" s="315"/>
      <c r="AK112" s="315"/>
      <c r="AL112" s="315"/>
      <c r="AM112" s="315"/>
      <c r="AN112" s="315"/>
    </row>
    <row r="113" spans="1:40" ht="15.75" customHeight="1">
      <c r="A113" s="305">
        <v>43344</v>
      </c>
      <c r="B113" s="305" t="s">
        <v>78</v>
      </c>
      <c r="C113" s="152">
        <v>168.09291313579018</v>
      </c>
      <c r="D113" s="151">
        <f t="shared" ca="1" si="9"/>
        <v>2.4396483070009412E-2</v>
      </c>
      <c r="E113" s="151">
        <f t="shared" si="11"/>
        <v>2.1642304871997364E-2</v>
      </c>
      <c r="F113" s="151">
        <f t="shared" si="10"/>
        <v>2.8818241600242267E-2</v>
      </c>
      <c r="G113" s="151">
        <v>9.0657248056338346E-3</v>
      </c>
      <c r="H113" s="508">
        <v>4.2500000000000003E-2</v>
      </c>
      <c r="I113" s="151">
        <v>4.2500000000000003E-2</v>
      </c>
      <c r="J113" s="304">
        <v>2972.18</v>
      </c>
      <c r="K113" s="304">
        <v>2923.95</v>
      </c>
      <c r="L113" s="303">
        <v>145.68080991942946</v>
      </c>
      <c r="M113" s="302">
        <f t="shared" si="12"/>
        <v>1.5704399625775523E-3</v>
      </c>
      <c r="N113" s="151">
        <f t="shared" si="13"/>
        <v>3.2267765621125211E-2</v>
      </c>
      <c r="O113" s="315"/>
      <c r="P113" s="315"/>
      <c r="Q113" s="315"/>
      <c r="R113" s="315"/>
      <c r="S113" s="315"/>
      <c r="T113" s="315"/>
      <c r="U113" s="315"/>
      <c r="V113" s="315"/>
      <c r="W113" s="315"/>
      <c r="X113" s="315"/>
      <c r="Y113" s="315"/>
      <c r="Z113" s="315"/>
      <c r="AA113" s="315"/>
      <c r="AB113" s="315"/>
      <c r="AC113" s="315"/>
      <c r="AD113" s="315"/>
      <c r="AE113" s="315"/>
      <c r="AF113" s="315"/>
      <c r="AG113" s="315"/>
      <c r="AH113" s="315"/>
      <c r="AI113" s="315"/>
      <c r="AJ113" s="315"/>
      <c r="AK113" s="315"/>
      <c r="AL113" s="315"/>
      <c r="AM113" s="315"/>
      <c r="AN113" s="315"/>
    </row>
    <row r="114" spans="1:40" s="309" customFormat="1" ht="15.75" customHeight="1">
      <c r="A114" s="310">
        <v>43435</v>
      </c>
      <c r="B114" s="493" t="s">
        <v>79</v>
      </c>
      <c r="C114" s="154">
        <v>176.51331084147745</v>
      </c>
      <c r="D114" s="153">
        <f t="shared" ca="1" si="9"/>
        <v>2.5643242827770196E-2</v>
      </c>
      <c r="E114" s="153">
        <f t="shared" si="11"/>
        <v>2.5643242827770196E-2</v>
      </c>
      <c r="F114" s="298">
        <f t="shared" si="10"/>
        <v>2.9098722223455331E-2</v>
      </c>
      <c r="G114" s="298">
        <v>6.1630518164643711E-3</v>
      </c>
      <c r="H114" s="509">
        <v>4.2500000000000003E-2</v>
      </c>
      <c r="I114" s="513">
        <v>4.2500000000000003E-2</v>
      </c>
      <c r="J114" s="300">
        <v>3249.75</v>
      </c>
      <c r="K114" s="300">
        <v>3226.0950000000003</v>
      </c>
      <c r="L114" s="299">
        <v>146.46128308633445</v>
      </c>
      <c r="M114" s="298">
        <f t="shared" si="12"/>
        <v>5.3574191915644054E-3</v>
      </c>
      <c r="N114" s="146">
        <f t="shared" si="13"/>
        <v>3.1780009770695061E-2</v>
      </c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15"/>
      <c r="AH114" s="315"/>
      <c r="AI114" s="315"/>
      <c r="AJ114" s="315"/>
      <c r="AK114" s="315"/>
      <c r="AL114" s="315"/>
      <c r="AM114" s="315"/>
      <c r="AN114" s="315"/>
    </row>
    <row r="115" spans="1:40" ht="15.75" customHeight="1">
      <c r="A115" s="305">
        <v>43525</v>
      </c>
      <c r="B115" s="305" t="s">
        <v>80</v>
      </c>
      <c r="C115" s="152">
        <v>161.79889040332404</v>
      </c>
      <c r="D115" s="151">
        <f t="shared" ca="1" si="9"/>
        <v>3.4721237301059249E-2</v>
      </c>
      <c r="E115" s="151">
        <f t="shared" si="11"/>
        <v>2.9992981565040822E-2</v>
      </c>
      <c r="F115" s="151">
        <f t="shared" si="10"/>
        <v>3.4721237301059249E-2</v>
      </c>
      <c r="G115" s="151">
        <v>8.5405389281270061E-3</v>
      </c>
      <c r="H115" s="508">
        <v>4.2500000000000003E-2</v>
      </c>
      <c r="I115" s="151">
        <v>4.2500000000000003E-2</v>
      </c>
      <c r="J115" s="304">
        <v>3174.79</v>
      </c>
      <c r="K115" s="304">
        <v>3169.125</v>
      </c>
      <c r="L115" s="303">
        <v>148.83395587233306</v>
      </c>
      <c r="M115" s="302">
        <f t="shared" si="12"/>
        <v>1.6199999999999992E-2</v>
      </c>
      <c r="N115" s="151">
        <f t="shared" si="13"/>
        <v>3.2175493529906118E-2</v>
      </c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15"/>
      <c r="AH115" s="315"/>
      <c r="AI115" s="315"/>
      <c r="AJ115" s="315"/>
      <c r="AK115" s="315"/>
      <c r="AL115" s="315"/>
      <c r="AM115" s="315"/>
      <c r="AN115" s="315"/>
    </row>
    <row r="116" spans="1:40" ht="15.75" customHeight="1">
      <c r="A116" s="305">
        <v>43617</v>
      </c>
      <c r="B116" s="305" t="s">
        <v>81</v>
      </c>
      <c r="C116" s="152">
        <v>167.51363193382812</v>
      </c>
      <c r="D116" s="151">
        <f t="shared" ca="1" si="9"/>
        <v>3.2682630723224859E-2</v>
      </c>
      <c r="E116" s="151">
        <f t="shared" si="11"/>
        <v>3.0776685845202323E-2</v>
      </c>
      <c r="F116" s="151">
        <f t="shared" si="10"/>
        <v>3.0721183422776299E-2</v>
      </c>
      <c r="G116" s="151">
        <v>9.5933189813999231E-3</v>
      </c>
      <c r="H116" s="508">
        <v>4.2500000000000003E-2</v>
      </c>
      <c r="I116" s="151">
        <v>4.2500000000000003E-2</v>
      </c>
      <c r="J116" s="304">
        <v>3205.67</v>
      </c>
      <c r="K116" s="304">
        <v>3226.6949999999997</v>
      </c>
      <c r="L116" s="303">
        <v>150.43038385797411</v>
      </c>
      <c r="M116" s="302">
        <f t="shared" si="12"/>
        <v>1.072623499311165E-2</v>
      </c>
      <c r="N116" s="151">
        <f t="shared" si="13"/>
        <v>3.4224245648404539E-2</v>
      </c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15"/>
      <c r="AH116" s="315"/>
      <c r="AI116" s="315"/>
      <c r="AJ116" s="315"/>
      <c r="AK116" s="315"/>
      <c r="AL116" s="315"/>
      <c r="AM116" s="315"/>
      <c r="AN116" s="315"/>
    </row>
    <row r="117" spans="1:40" ht="15.75" customHeight="1">
      <c r="A117" s="305">
        <v>43709</v>
      </c>
      <c r="B117" s="305" t="s">
        <v>82</v>
      </c>
      <c r="C117" s="152">
        <v>173.34926514578956</v>
      </c>
      <c r="D117" s="151">
        <f t="shared" ca="1" si="9"/>
        <v>3.2195208224971239E-2</v>
      </c>
      <c r="E117" s="151">
        <f t="shared" si="11"/>
        <v>3.1388660369072952E-2</v>
      </c>
      <c r="F117" s="151">
        <f t="shared" si="10"/>
        <v>3.1270515287894041E-2</v>
      </c>
      <c r="G117" s="151">
        <v>6.0920400652761941E-3</v>
      </c>
      <c r="H117" s="508">
        <v>4.2500000000000003E-2</v>
      </c>
      <c r="I117" s="151">
        <v>4.2500000000000003E-2</v>
      </c>
      <c r="J117" s="304">
        <v>3462.01</v>
      </c>
      <c r="K117" s="304">
        <v>3379.4300000000003</v>
      </c>
      <c r="L117" s="303">
        <v>151.23885014061068</v>
      </c>
      <c r="M117" s="302">
        <f t="shared" si="12"/>
        <v>5.3743549800409074E-3</v>
      </c>
      <c r="N117" s="151">
        <f t="shared" si="13"/>
        <v>3.8152178205593135E-2</v>
      </c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15"/>
      <c r="AH117" s="315"/>
      <c r="AI117" s="315"/>
      <c r="AJ117" s="315"/>
      <c r="AK117" s="315"/>
      <c r="AL117" s="315"/>
      <c r="AM117" s="315"/>
      <c r="AN117" s="315"/>
    </row>
    <row r="118" spans="1:40" s="309" customFormat="1" ht="15.75" customHeight="1">
      <c r="A118" s="310">
        <v>43800</v>
      </c>
      <c r="B118" s="493" t="s">
        <v>83</v>
      </c>
      <c r="C118" s="154">
        <v>181.97945963031202</v>
      </c>
      <c r="D118" s="153">
        <f t="shared" ca="1" si="9"/>
        <v>3.1868553924553344E-2</v>
      </c>
      <c r="E118" s="153">
        <f t="shared" si="11"/>
        <v>3.1868553924553344E-2</v>
      </c>
      <c r="F118" s="298">
        <f t="shared" si="10"/>
        <v>3.0967346104247007E-2</v>
      </c>
      <c r="G118" s="298">
        <v>6.5918304991214871E-3</v>
      </c>
      <c r="H118" s="509">
        <v>4.2500000000000003E-2</v>
      </c>
      <c r="I118" s="513">
        <v>4.2500000000000003E-2</v>
      </c>
      <c r="J118" s="300">
        <v>3277.14</v>
      </c>
      <c r="K118" s="300">
        <v>3333.54</v>
      </c>
      <c r="L118" s="299">
        <v>152.02681184361515</v>
      </c>
      <c r="M118" s="298">
        <f t="shared" si="12"/>
        <v>5.210048226840458E-3</v>
      </c>
      <c r="N118" s="146">
        <f t="shared" si="13"/>
        <v>3.8000000000000034E-2</v>
      </c>
      <c r="O118" s="315"/>
      <c r="P118" s="315"/>
      <c r="Q118" s="315"/>
      <c r="R118" s="315"/>
      <c r="S118" s="315"/>
      <c r="T118" s="315"/>
      <c r="U118" s="315"/>
      <c r="V118" s="315"/>
      <c r="W118" s="315"/>
      <c r="X118" s="315"/>
      <c r="Y118" s="315"/>
      <c r="Z118" s="315"/>
      <c r="AA118" s="315"/>
      <c r="AB118" s="315"/>
      <c r="AC118" s="315"/>
      <c r="AD118" s="315"/>
      <c r="AE118" s="315"/>
      <c r="AF118" s="315"/>
      <c r="AG118" s="315"/>
      <c r="AH118" s="315"/>
      <c r="AI118" s="315"/>
      <c r="AJ118" s="315"/>
      <c r="AK118" s="315"/>
      <c r="AL118" s="315"/>
      <c r="AM118" s="315"/>
      <c r="AN118" s="315"/>
    </row>
    <row r="119" spans="1:40" ht="15.75" customHeight="1">
      <c r="A119" s="305">
        <v>43891</v>
      </c>
      <c r="B119" s="305" t="s">
        <v>84</v>
      </c>
      <c r="C119" s="152">
        <v>162.35138071399933</v>
      </c>
      <c r="D119" s="151">
        <f t="shared" ca="1" si="9"/>
        <v>3.4146730505881795E-3</v>
      </c>
      <c r="E119" s="151">
        <f t="shared" si="11"/>
        <v>2.431931858296088E-2</v>
      </c>
      <c r="F119" s="151">
        <f t="shared" si="10"/>
        <v>3.4146730505881795E-3</v>
      </c>
      <c r="G119" s="151">
        <v>-1.8543469887030484E-2</v>
      </c>
      <c r="H119" s="508">
        <v>3.7499999999999999E-2</v>
      </c>
      <c r="I119" s="151">
        <v>0.04</v>
      </c>
      <c r="J119" s="304">
        <v>4064.81</v>
      </c>
      <c r="K119" s="304">
        <v>3738.13</v>
      </c>
      <c r="L119" s="303">
        <v>154.56059204100873</v>
      </c>
      <c r="M119" s="302">
        <f t="shared" si="12"/>
        <v>1.6666666666666607E-2</v>
      </c>
      <c r="N119" s="151">
        <f t="shared" si="13"/>
        <v>3.8476677819326843E-2</v>
      </c>
      <c r="O119" s="315"/>
      <c r="P119" s="315"/>
      <c r="Q119" s="315"/>
      <c r="R119" s="315"/>
      <c r="S119" s="315"/>
      <c r="T119" s="315"/>
      <c r="U119" s="315"/>
      <c r="V119" s="315"/>
      <c r="W119" s="315"/>
      <c r="X119" s="315"/>
      <c r="Y119" s="315"/>
      <c r="Z119" s="315"/>
      <c r="AA119" s="315"/>
      <c r="AB119" s="315"/>
      <c r="AC119" s="315"/>
      <c r="AD119" s="315"/>
      <c r="AE119" s="315"/>
      <c r="AF119" s="315"/>
      <c r="AG119" s="315"/>
      <c r="AH119" s="315"/>
      <c r="AI119" s="315"/>
      <c r="AJ119" s="315"/>
      <c r="AK119" s="315"/>
      <c r="AL119" s="315"/>
      <c r="AM119" s="315"/>
      <c r="AN119" s="315"/>
    </row>
    <row r="120" spans="1:40" ht="15.75" customHeight="1">
      <c r="A120" s="305">
        <v>43983</v>
      </c>
      <c r="B120" s="305" t="s">
        <v>85</v>
      </c>
      <c r="C120" s="152">
        <v>139.53544377433488</v>
      </c>
      <c r="D120" s="151">
        <f t="shared" ca="1" si="9"/>
        <v>-8.3281673147974855E-2</v>
      </c>
      <c r="E120" s="151">
        <f t="shared" si="11"/>
        <v>-2.4785179431988991E-2</v>
      </c>
      <c r="F120" s="151">
        <f t="shared" si="10"/>
        <v>-0.16702036626216366</v>
      </c>
      <c r="G120" s="151">
        <v>-0.16235340630570028</v>
      </c>
      <c r="H120" s="508">
        <v>2.5000000000000001E-2</v>
      </c>
      <c r="I120" s="151">
        <v>2.8750000000000001E-2</v>
      </c>
      <c r="J120" s="304">
        <v>3758.91</v>
      </c>
      <c r="K120" s="304">
        <v>3871.1</v>
      </c>
      <c r="L120" s="303">
        <v>153.74040885572526</v>
      </c>
      <c r="M120" s="302">
        <f t="shared" si="12"/>
        <v>-5.3065479010707683E-3</v>
      </c>
      <c r="N120" s="151">
        <f t="shared" si="13"/>
        <v>2.2003699737124016E-2</v>
      </c>
      <c r="O120" s="315"/>
      <c r="P120" s="315"/>
      <c r="Q120" s="315"/>
      <c r="R120" s="315"/>
      <c r="S120" s="315"/>
      <c r="T120" s="315"/>
      <c r="U120" s="315"/>
      <c r="V120" s="315"/>
      <c r="W120" s="315"/>
      <c r="X120" s="315"/>
      <c r="Y120" s="315"/>
      <c r="Z120" s="315"/>
      <c r="AA120" s="315"/>
      <c r="AB120" s="315"/>
      <c r="AC120" s="315"/>
      <c r="AD120" s="315"/>
      <c r="AE120" s="315"/>
      <c r="AF120" s="315"/>
      <c r="AG120" s="315"/>
      <c r="AH120" s="315"/>
      <c r="AI120" s="315"/>
      <c r="AJ120" s="315"/>
      <c r="AK120" s="315"/>
      <c r="AL120" s="315"/>
      <c r="AM120" s="315"/>
      <c r="AN120" s="315"/>
    </row>
    <row r="121" spans="1:40" ht="15.75" customHeight="1">
      <c r="A121" s="305">
        <v>44075</v>
      </c>
      <c r="B121" s="305" t="s">
        <v>86</v>
      </c>
      <c r="C121" s="152">
        <v>157.60692934638229</v>
      </c>
      <c r="D121" s="151">
        <f t="shared" ca="1" si="9"/>
        <v>-8.5878884616209628E-2</v>
      </c>
      <c r="E121" s="151">
        <f t="shared" si="11"/>
        <v>-5.5511288550484816E-2</v>
      </c>
      <c r="F121" s="151">
        <f t="shared" si="10"/>
        <v>-9.081282107638422E-2</v>
      </c>
      <c r="G121" s="151">
        <v>9.8893287531809371E-2</v>
      </c>
      <c r="H121" s="508">
        <v>1.7500000000000002E-2</v>
      </c>
      <c r="I121" s="151">
        <v>0.02</v>
      </c>
      <c r="J121" s="304">
        <v>3878.94</v>
      </c>
      <c r="K121" s="304">
        <v>3809.2150000000001</v>
      </c>
      <c r="L121" s="303">
        <v>154.20908496160155</v>
      </c>
      <c r="M121" s="302">
        <f t="shared" si="12"/>
        <v>3.0484900447746988E-3</v>
      </c>
      <c r="N121" s="151">
        <f t="shared" si="13"/>
        <v>1.9639363948015687E-2</v>
      </c>
      <c r="O121" s="315"/>
      <c r="P121" s="315"/>
      <c r="Q121" s="315"/>
      <c r="R121" s="315"/>
      <c r="S121" s="315"/>
      <c r="T121" s="315"/>
      <c r="U121" s="315"/>
      <c r="V121" s="315"/>
      <c r="W121" s="315"/>
      <c r="X121" s="315"/>
      <c r="Y121" s="315"/>
      <c r="Z121" s="315"/>
      <c r="AA121" s="315"/>
      <c r="AB121" s="315"/>
      <c r="AC121" s="315"/>
      <c r="AD121" s="315"/>
      <c r="AE121" s="315"/>
      <c r="AF121" s="315"/>
      <c r="AG121" s="315"/>
      <c r="AH121" s="315"/>
      <c r="AI121" s="315"/>
      <c r="AJ121" s="315"/>
      <c r="AK121" s="315"/>
      <c r="AL121" s="315"/>
      <c r="AM121" s="315"/>
      <c r="AN121" s="315"/>
    </row>
    <row r="122" spans="1:40" s="309" customFormat="1" ht="15.75" customHeight="1">
      <c r="A122" s="310">
        <v>44166</v>
      </c>
      <c r="B122" s="493" t="s">
        <v>87</v>
      </c>
      <c r="C122" s="154">
        <v>175.94976111032602</v>
      </c>
      <c r="D122" s="153">
        <f t="shared" ca="1" si="9"/>
        <v>-7.1859141376085955E-2</v>
      </c>
      <c r="E122" s="153">
        <f t="shared" si="11"/>
        <v>-7.1859141376085955E-2</v>
      </c>
      <c r="F122" s="298">
        <f t="shared" si="10"/>
        <v>-3.3133951118632932E-2</v>
      </c>
      <c r="G122" s="298">
        <v>7.0901446544503033E-2</v>
      </c>
      <c r="H122" s="509">
        <v>1.7500000000000002E-2</v>
      </c>
      <c r="I122" s="513">
        <v>1.7500000000000002E-2</v>
      </c>
      <c r="J122" s="300">
        <v>3432.5</v>
      </c>
      <c r="K122" s="300">
        <v>3645.5299999999997</v>
      </c>
      <c r="L122" s="299">
        <v>154.48736139946558</v>
      </c>
      <c r="M122" s="298">
        <f t="shared" si="12"/>
        <v>1.8045398423403025E-3</v>
      </c>
      <c r="N122" s="146">
        <f t="shared" si="13"/>
        <v>1.6184971098265999E-2</v>
      </c>
      <c r="O122" s="315"/>
      <c r="P122" s="315"/>
      <c r="Q122" s="315"/>
      <c r="R122" s="315"/>
      <c r="S122" s="315"/>
      <c r="T122" s="315"/>
      <c r="U122" s="315"/>
      <c r="V122" s="315"/>
      <c r="W122" s="315"/>
      <c r="X122" s="315"/>
      <c r="Y122" s="315"/>
      <c r="Z122" s="315"/>
      <c r="AA122" s="315"/>
      <c r="AB122" s="315"/>
      <c r="AC122" s="315"/>
      <c r="AD122" s="315"/>
      <c r="AE122" s="315"/>
      <c r="AF122" s="315"/>
      <c r="AG122" s="315"/>
      <c r="AH122" s="315"/>
      <c r="AI122" s="315"/>
      <c r="AJ122" s="315"/>
      <c r="AK122" s="315"/>
      <c r="AL122" s="315"/>
      <c r="AM122" s="315"/>
      <c r="AN122" s="315"/>
    </row>
    <row r="123" spans="1:40" ht="15.75" customHeight="1">
      <c r="A123" s="305">
        <v>44256</v>
      </c>
      <c r="B123" s="305" t="s">
        <v>91</v>
      </c>
      <c r="C123" s="152">
        <v>164.74627294002579</v>
      </c>
      <c r="D123" s="151">
        <f t="shared" ca="1" si="9"/>
        <v>1.4751289551675262E-2</v>
      </c>
      <c r="E123" s="151">
        <f t="shared" si="11"/>
        <v>-6.9112322057843678E-2</v>
      </c>
      <c r="F123" s="151">
        <f t="shared" si="10"/>
        <v>1.4751289551675262E-2</v>
      </c>
      <c r="G123" s="151">
        <v>3.0022516312694814E-2</v>
      </c>
      <c r="H123" s="508">
        <v>1.7500000000000002E-2</v>
      </c>
      <c r="I123" s="151">
        <v>1.7500000000000002E-2</v>
      </c>
      <c r="J123" s="304">
        <v>3736.91</v>
      </c>
      <c r="K123" s="304">
        <v>3648.1849999999999</v>
      </c>
      <c r="L123" s="303">
        <v>156.88932644208145</v>
      </c>
      <c r="M123" s="302">
        <f t="shared" si="12"/>
        <v>1.5547971179370457E-2</v>
      </c>
      <c r="N123" s="151">
        <f t="shared" si="13"/>
        <v>1.5066805647683257E-2</v>
      </c>
      <c r="O123" s="315"/>
      <c r="P123" s="315"/>
      <c r="Q123" s="315"/>
      <c r="R123" s="315"/>
      <c r="S123" s="315"/>
      <c r="T123" s="315"/>
      <c r="U123" s="315"/>
      <c r="V123" s="315"/>
      <c r="W123" s="315"/>
      <c r="X123" s="315"/>
      <c r="Y123" s="315"/>
      <c r="Z123" s="315"/>
      <c r="AA123" s="315"/>
      <c r="AB123" s="315"/>
      <c r="AC123" s="315"/>
      <c r="AD123" s="315"/>
      <c r="AE123" s="315"/>
      <c r="AF123" s="315"/>
      <c r="AG123" s="315"/>
      <c r="AH123" s="315"/>
      <c r="AI123" s="315"/>
      <c r="AJ123" s="315"/>
      <c r="AK123" s="315"/>
      <c r="AL123" s="315"/>
      <c r="AM123" s="315"/>
      <c r="AN123" s="315"/>
    </row>
    <row r="124" spans="1:40">
      <c r="A124" s="305">
        <v>44348</v>
      </c>
      <c r="B124" s="305" t="s">
        <v>92</v>
      </c>
      <c r="C124" s="152">
        <v>165.19931871406948</v>
      </c>
      <c r="D124" s="151">
        <f t="shared" ca="1" si="9"/>
        <v>9.2944656373518786E-2</v>
      </c>
      <c r="E124" s="151">
        <f t="shared" si="11"/>
        <v>9.5657092310186265E-3</v>
      </c>
      <c r="F124" s="151">
        <f t="shared" si="10"/>
        <v>0.18392369885059279</v>
      </c>
      <c r="G124" s="151">
        <v>-2.223100321411875E-2</v>
      </c>
      <c r="H124" s="508">
        <v>1.7500000000000002E-2</v>
      </c>
      <c r="I124" s="151">
        <v>1.7500000000000002E-2</v>
      </c>
      <c r="J124" s="304">
        <v>3756.67</v>
      </c>
      <c r="K124" s="304">
        <v>3734.7799999999997</v>
      </c>
      <c r="L124" s="303">
        <v>159.32276095658742</v>
      </c>
      <c r="M124" s="151">
        <f t="shared" si="12"/>
        <v>1.5510516678802322E-2</v>
      </c>
      <c r="N124" s="151">
        <f t="shared" si="13"/>
        <v>3.6310246228763443E-2</v>
      </c>
      <c r="O124" s="315"/>
      <c r="P124" s="315"/>
      <c r="Q124" s="315"/>
      <c r="R124" s="315"/>
      <c r="S124" s="315"/>
      <c r="T124" s="315"/>
      <c r="U124" s="315"/>
      <c r="V124" s="315"/>
      <c r="W124" s="315"/>
      <c r="X124" s="315"/>
      <c r="Y124" s="315"/>
      <c r="Z124" s="315"/>
      <c r="AA124" s="315"/>
      <c r="AB124" s="315"/>
      <c r="AC124" s="315"/>
      <c r="AD124" s="315"/>
      <c r="AE124" s="315"/>
      <c r="AF124" s="315"/>
      <c r="AG124" s="315"/>
      <c r="AH124" s="315"/>
      <c r="AI124" s="315"/>
      <c r="AJ124" s="315"/>
      <c r="AK124" s="315"/>
      <c r="AL124" s="315"/>
      <c r="AM124" s="315"/>
      <c r="AN124" s="315"/>
    </row>
    <row r="125" spans="1:40">
      <c r="A125" s="305">
        <v>44440</v>
      </c>
      <c r="B125" s="305" t="s">
        <v>93</v>
      </c>
      <c r="C125" s="152">
        <v>178.60121722524238</v>
      </c>
      <c r="D125" s="151">
        <f t="shared" ca="1" si="9"/>
        <v>0.10675456333246669</v>
      </c>
      <c r="E125" s="151">
        <f t="shared" si="11"/>
        <v>6.7069607306339707E-2</v>
      </c>
      <c r="F125" s="151">
        <f t="shared" si="10"/>
        <v>0.13320662972070019</v>
      </c>
      <c r="G125" s="151">
        <v>5.2343252843858989E-2</v>
      </c>
      <c r="H125" s="508">
        <v>0.02</v>
      </c>
      <c r="I125" s="151">
        <v>1.8749999999999999E-2</v>
      </c>
      <c r="J125" s="494">
        <v>3834.68</v>
      </c>
      <c r="K125" s="494">
        <v>3851.2799999999997</v>
      </c>
      <c r="L125" s="494">
        <v>161.16391469336978</v>
      </c>
      <c r="M125" s="150">
        <f t="shared" si="12"/>
        <v>1.1556124973782333E-2</v>
      </c>
      <c r="N125" s="150">
        <f t="shared" si="13"/>
        <v>4.5099999999999918E-2</v>
      </c>
      <c r="O125" s="315"/>
      <c r="P125" s="315"/>
      <c r="Q125" s="315"/>
      <c r="R125" s="315"/>
      <c r="S125" s="315"/>
      <c r="T125" s="315"/>
      <c r="U125" s="315"/>
      <c r="V125" s="315"/>
      <c r="W125" s="315"/>
      <c r="X125" s="315"/>
      <c r="Y125" s="315"/>
      <c r="Z125" s="315"/>
      <c r="AA125" s="315"/>
      <c r="AB125" s="315"/>
      <c r="AC125" s="315"/>
      <c r="AD125" s="315"/>
      <c r="AE125" s="315"/>
      <c r="AF125" s="315"/>
      <c r="AG125" s="315"/>
      <c r="AH125" s="315"/>
      <c r="AI125" s="315"/>
      <c r="AJ125" s="315"/>
      <c r="AK125" s="315"/>
      <c r="AL125" s="315"/>
      <c r="AM125" s="315"/>
      <c r="AN125" s="315"/>
    </row>
    <row r="126" spans="1:40" s="309" customFormat="1" ht="15.75" customHeight="1">
      <c r="A126" s="310">
        <v>44531</v>
      </c>
      <c r="B126" s="493" t="s">
        <v>94</v>
      </c>
      <c r="C126" s="154">
        <v>195.53221950352116</v>
      </c>
      <c r="D126" s="153">
        <f t="shared" ca="1" si="9"/>
        <v>0.10801198190487815</v>
      </c>
      <c r="E126" s="153">
        <f t="shared" si="11"/>
        <v>0.10801198190487815</v>
      </c>
      <c r="F126" s="298">
        <f t="shared" si="10"/>
        <v>0.11129573731513243</v>
      </c>
      <c r="G126" s="298">
        <v>4.8508919171286635E-2</v>
      </c>
      <c r="H126" s="509">
        <v>0.03</v>
      </c>
      <c r="I126" s="513">
        <v>2.5000000000000001E-2</v>
      </c>
      <c r="J126" s="300">
        <v>3981.16</v>
      </c>
      <c r="K126" s="300">
        <v>3882.8</v>
      </c>
      <c r="L126" s="299">
        <v>163.17251548648522</v>
      </c>
      <c r="M126" s="298">
        <f t="shared" si="12"/>
        <v>1.2463092603186121E-2</v>
      </c>
      <c r="N126" s="146">
        <f t="shared" si="13"/>
        <v>5.6219188471748227E-2</v>
      </c>
      <c r="O126" s="315"/>
      <c r="P126" s="315"/>
      <c r="Q126" s="315"/>
      <c r="R126" s="315"/>
      <c r="S126" s="315"/>
      <c r="T126" s="315"/>
      <c r="U126" s="315"/>
      <c r="V126" s="315"/>
      <c r="W126" s="315"/>
      <c r="X126" s="315"/>
      <c r="Y126" s="315"/>
      <c r="Z126" s="315"/>
      <c r="AA126" s="315"/>
      <c r="AB126" s="315"/>
      <c r="AC126" s="315"/>
      <c r="AD126" s="315"/>
      <c r="AE126" s="315"/>
      <c r="AF126" s="315"/>
      <c r="AG126" s="315"/>
      <c r="AH126" s="315"/>
      <c r="AI126" s="315"/>
      <c r="AJ126" s="315"/>
      <c r="AK126" s="315"/>
      <c r="AL126" s="315"/>
      <c r="AM126" s="315"/>
      <c r="AN126" s="315"/>
    </row>
    <row r="127" spans="1:40" ht="15.75" customHeight="1">
      <c r="A127" s="305">
        <v>44621</v>
      </c>
      <c r="B127" s="305" t="s">
        <v>95</v>
      </c>
      <c r="C127" s="152">
        <v>178.30385141046347</v>
      </c>
      <c r="D127" s="151">
        <f t="shared" ref="D127:D154" ca="1" si="14">AVERAGE(OFFSET($C$1,MATCH(EDATE(A127,0),$A$1:$A$304,0)-1,,IF(MONTH($A127)=3,-1,IF(MONTH($A127)=6,-2,IF(MONTH($A127)=9,-3,-4)))))/AVERAGE(OFFSET($C$1,MATCH(EDATE(A127,-12),$A$1:$A$304,0)-1,,IF(MONTH($A127)=3,-1,IF(MONTH($A127)=6,-2,IF(MONTH($A127)=9,-3,-4)))))-1</f>
        <v>8.229368852170138E-2</v>
      </c>
      <c r="E127" s="151">
        <f t="shared" si="11"/>
        <v>0.12510723528886802</v>
      </c>
      <c r="F127" s="151">
        <f t="shared" ref="F127:F154" si="15">C127/C123-1</f>
        <v>8.229368852170138E-2</v>
      </c>
      <c r="G127" s="151">
        <v>2.0617148396933072E-3</v>
      </c>
      <c r="H127" s="508">
        <v>0.05</v>
      </c>
      <c r="I127" s="151">
        <v>4.4999999999999998E-2</v>
      </c>
      <c r="J127" s="304">
        <v>3748.15</v>
      </c>
      <c r="K127" s="304">
        <v>3865.375</v>
      </c>
      <c r="L127" s="303">
        <v>170.27198598759099</v>
      </c>
      <c r="M127" s="302">
        <f t="shared" si="12"/>
        <v>4.3508984830805009E-2</v>
      </c>
      <c r="N127" s="151">
        <f t="shared" si="13"/>
        <v>8.5299999999999931E-2</v>
      </c>
      <c r="O127" s="315"/>
      <c r="P127" s="315"/>
      <c r="Q127" s="315"/>
      <c r="R127" s="315"/>
      <c r="S127" s="315"/>
      <c r="T127" s="315"/>
      <c r="U127" s="315"/>
      <c r="V127" s="315"/>
      <c r="W127" s="315"/>
      <c r="X127" s="315"/>
      <c r="Y127" s="315"/>
      <c r="Z127" s="315"/>
      <c r="AA127" s="315"/>
      <c r="AB127" s="315"/>
      <c r="AC127" s="315"/>
      <c r="AD127" s="315"/>
      <c r="AE127" s="315"/>
      <c r="AF127" s="315"/>
      <c r="AG127" s="315"/>
      <c r="AH127" s="315"/>
      <c r="AI127" s="315"/>
      <c r="AJ127" s="315"/>
      <c r="AK127" s="315"/>
      <c r="AL127" s="315"/>
      <c r="AM127" s="315"/>
      <c r="AN127" s="315"/>
    </row>
    <row r="128" spans="1:40">
      <c r="A128" s="305">
        <v>44713</v>
      </c>
      <c r="B128" s="305" t="s">
        <v>96</v>
      </c>
      <c r="C128" s="152">
        <v>185.41692714571826</v>
      </c>
      <c r="D128" s="151">
        <f t="shared" ca="1" si="14"/>
        <v>0.10236592867558381</v>
      </c>
      <c r="E128" s="151">
        <f t="shared" si="11"/>
        <v>0.11205980021290252</v>
      </c>
      <c r="F128" s="151">
        <f t="shared" si="15"/>
        <v>0.12238312233382675</v>
      </c>
      <c r="G128" s="151">
        <v>1.4286299275358072E-2</v>
      </c>
      <c r="H128" s="508">
        <v>7.4999999999999997E-2</v>
      </c>
      <c r="I128" s="151">
        <v>6.7500000000000004E-2</v>
      </c>
      <c r="J128" s="304">
        <v>4127.47</v>
      </c>
      <c r="K128" s="304">
        <v>4046.87</v>
      </c>
      <c r="L128" s="303">
        <v>174.73445515331611</v>
      </c>
      <c r="M128" s="151">
        <f t="shared" si="12"/>
        <v>2.6207888161064341E-2</v>
      </c>
      <c r="N128" s="151">
        <f t="shared" si="13"/>
        <v>9.6732532779344016E-2</v>
      </c>
      <c r="O128" s="315"/>
      <c r="P128" s="315"/>
      <c r="Q128" s="315"/>
      <c r="R128" s="315"/>
      <c r="S128" s="315"/>
      <c r="T128" s="315"/>
      <c r="U128" s="315"/>
      <c r="V128" s="315"/>
      <c r="W128" s="315"/>
      <c r="X128" s="315"/>
      <c r="Y128" s="315"/>
      <c r="Z128" s="315"/>
      <c r="AA128" s="315"/>
      <c r="AB128" s="315"/>
      <c r="AC128" s="315"/>
      <c r="AD128" s="315"/>
      <c r="AE128" s="315"/>
      <c r="AF128" s="315"/>
      <c r="AG128" s="315"/>
      <c r="AH128" s="315"/>
      <c r="AI128" s="315"/>
      <c r="AJ128" s="315"/>
      <c r="AK128" s="315"/>
      <c r="AL128" s="315"/>
      <c r="AM128" s="315"/>
      <c r="AN128" s="315"/>
    </row>
    <row r="129" spans="1:40">
      <c r="A129" s="305">
        <v>44805</v>
      </c>
      <c r="B129" s="305" t="s">
        <v>97</v>
      </c>
      <c r="C129" s="152">
        <v>191.95604448364841</v>
      </c>
      <c r="D129" s="151">
        <f t="shared" ca="1" si="14"/>
        <v>9.2675862551081067E-2</v>
      </c>
      <c r="E129" s="151">
        <f t="shared" si="11"/>
        <v>9.7462099123001966E-2</v>
      </c>
      <c r="F129" s="151">
        <f t="shared" si="15"/>
        <v>7.4774559019738618E-2</v>
      </c>
      <c r="G129" s="151">
        <v>8.4508560163347735E-3</v>
      </c>
      <c r="H129" s="508">
        <v>0.1</v>
      </c>
      <c r="I129" s="151">
        <v>9.5000000000000001E-2</v>
      </c>
      <c r="J129" s="494">
        <v>4532.07</v>
      </c>
      <c r="K129" s="494">
        <v>4416.1849999999995</v>
      </c>
      <c r="L129" s="494">
        <v>179.61926850749924</v>
      </c>
      <c r="M129" s="151">
        <f t="shared" si="12"/>
        <v>2.79556390289315E-2</v>
      </c>
      <c r="N129" s="151">
        <f t="shared" si="13"/>
        <v>0.11451294074881835</v>
      </c>
      <c r="O129" s="315"/>
      <c r="P129" s="315"/>
      <c r="Q129" s="315"/>
      <c r="R129" s="315"/>
      <c r="S129" s="315"/>
      <c r="T129" s="315"/>
      <c r="U129" s="315"/>
      <c r="V129" s="315"/>
      <c r="W129" s="315"/>
      <c r="X129" s="315"/>
      <c r="Y129" s="315"/>
      <c r="Z129" s="315"/>
      <c r="AA129" s="315"/>
      <c r="AB129" s="315"/>
      <c r="AC129" s="315"/>
      <c r="AD129" s="315"/>
      <c r="AE129" s="315"/>
      <c r="AF129" s="315"/>
      <c r="AG129" s="315"/>
      <c r="AH129" s="315"/>
      <c r="AI129" s="315"/>
      <c r="AJ129" s="315"/>
      <c r="AK129" s="315"/>
      <c r="AL129" s="315"/>
      <c r="AM129" s="315"/>
      <c r="AN129" s="315"/>
    </row>
    <row r="130" spans="1:40" s="309" customFormat="1" ht="15.75" customHeight="1">
      <c r="A130" s="310">
        <v>44896</v>
      </c>
      <c r="B130" s="493" t="s">
        <v>98</v>
      </c>
      <c r="C130" s="154">
        <v>199.99906891379547</v>
      </c>
      <c r="D130" s="153">
        <f t="shared" ca="1" si="14"/>
        <v>7.3282772942797836E-2</v>
      </c>
      <c r="E130" s="153">
        <f t="shared" ref="E130:E154" si="16">AVERAGE(C127:C130)/AVERAGE(C123:C126)-1</f>
        <v>7.3282772942797836E-2</v>
      </c>
      <c r="F130" s="298">
        <f t="shared" si="15"/>
        <v>2.2844569665378733E-2</v>
      </c>
      <c r="G130" s="298">
        <v>-3.8251235081686596E-3</v>
      </c>
      <c r="H130" s="509">
        <v>0.12</v>
      </c>
      <c r="I130" s="513">
        <v>0.115</v>
      </c>
      <c r="J130" s="300">
        <v>4810.2</v>
      </c>
      <c r="K130" s="300">
        <v>4814.8099999999995</v>
      </c>
      <c r="L130" s="299">
        <v>184.58354769966965</v>
      </c>
      <c r="M130" s="298">
        <f t="shared" si="12"/>
        <v>2.7637787601630048E-2</v>
      </c>
      <c r="N130" s="146">
        <f t="shared" si="13"/>
        <v>0.13121714860709988</v>
      </c>
      <c r="O130" s="315"/>
      <c r="P130" s="315"/>
      <c r="Q130" s="315"/>
      <c r="R130" s="315"/>
      <c r="S130" s="315"/>
      <c r="T130" s="315"/>
      <c r="U130" s="315"/>
      <c r="V130" s="315"/>
      <c r="W130" s="315"/>
      <c r="X130" s="315"/>
      <c r="Y130" s="315"/>
      <c r="Z130" s="315"/>
      <c r="AA130" s="315"/>
      <c r="AB130" s="315"/>
      <c r="AC130" s="315"/>
      <c r="AD130" s="315"/>
      <c r="AE130" s="315"/>
      <c r="AF130" s="315"/>
      <c r="AG130" s="315"/>
      <c r="AH130" s="315"/>
      <c r="AI130" s="315"/>
      <c r="AJ130" s="315"/>
      <c r="AK130" s="315"/>
      <c r="AL130" s="315"/>
      <c r="AM130" s="315"/>
      <c r="AN130" s="315"/>
    </row>
    <row r="131" spans="1:40" ht="15.75" customHeight="1">
      <c r="A131" s="305">
        <v>44986</v>
      </c>
      <c r="B131" s="305" t="s">
        <v>99</v>
      </c>
      <c r="C131" s="152">
        <v>182.98417938156089</v>
      </c>
      <c r="D131" s="151">
        <f t="shared" ca="1" si="14"/>
        <v>2.6249169235963876E-2</v>
      </c>
      <c r="E131" s="151">
        <f t="shared" si="16"/>
        <v>5.9528196671493783E-2</v>
      </c>
      <c r="F131" s="151">
        <f t="shared" si="15"/>
        <v>2.6249169235963876E-2</v>
      </c>
      <c r="G131" s="151">
        <v>5.7795680714392006E-3</v>
      </c>
      <c r="H131" s="508">
        <v>0.13</v>
      </c>
      <c r="I131" s="151">
        <v>0.12875</v>
      </c>
      <c r="J131" s="304">
        <v>4627.2700000000004</v>
      </c>
      <c r="K131" s="304">
        <v>4629.7350000000006</v>
      </c>
      <c r="L131" s="303">
        <v>192.98440482401978</v>
      </c>
      <c r="M131" s="302">
        <f t="shared" si="12"/>
        <v>4.5512491384220866E-2</v>
      </c>
      <c r="N131" s="151">
        <f t="shared" si="13"/>
        <v>0.13338905225480846</v>
      </c>
      <c r="O131" s="315"/>
      <c r="P131" s="315"/>
      <c r="Q131" s="315"/>
      <c r="R131" s="315"/>
      <c r="S131" s="315"/>
      <c r="T131" s="315"/>
      <c r="U131" s="315"/>
      <c r="V131" s="315"/>
      <c r="W131" s="315"/>
      <c r="X131" s="315"/>
      <c r="Y131" s="315"/>
      <c r="Z131" s="315"/>
      <c r="AA131" s="315"/>
      <c r="AB131" s="315"/>
      <c r="AC131" s="315"/>
      <c r="AD131" s="315"/>
      <c r="AE131" s="315"/>
      <c r="AF131" s="315"/>
      <c r="AG131" s="315"/>
      <c r="AH131" s="315"/>
      <c r="AI131" s="315"/>
      <c r="AJ131" s="315"/>
      <c r="AK131" s="315"/>
      <c r="AL131" s="315"/>
      <c r="AM131" s="315"/>
      <c r="AN131" s="315"/>
    </row>
    <row r="132" spans="1:40">
      <c r="A132" s="305">
        <v>45078</v>
      </c>
      <c r="B132" s="305" t="s">
        <v>100</v>
      </c>
      <c r="C132" s="152">
        <v>186.17917586191379</v>
      </c>
      <c r="D132" s="151">
        <f t="shared" ca="1" si="14"/>
        <v>1.496361222170961E-2</v>
      </c>
      <c r="E132" s="151">
        <f t="shared" si="16"/>
        <v>3.1529606898009099E-2</v>
      </c>
      <c r="F132" s="151">
        <f t="shared" si="15"/>
        <v>4.1109985368081858E-3</v>
      </c>
      <c r="G132" s="151">
        <v>-6.1059380698605947E-3</v>
      </c>
      <c r="H132" s="508">
        <v>0.13250000000000001</v>
      </c>
      <c r="I132" s="151">
        <v>0.13250000000000001</v>
      </c>
      <c r="J132" s="304">
        <v>4191.28</v>
      </c>
      <c r="K132" s="304">
        <v>4430.1399999999994</v>
      </c>
      <c r="L132" s="303">
        <v>195.93360911303256</v>
      </c>
      <c r="M132" s="151">
        <f t="shared" ref="M132:M154" si="17">L132/L131-1</f>
        <v>1.5282086092407887E-2</v>
      </c>
      <c r="N132" s="151">
        <f t="shared" si="13"/>
        <v>0.12132211670054316</v>
      </c>
      <c r="O132" s="315"/>
      <c r="P132" s="315"/>
      <c r="Q132" s="315"/>
      <c r="R132" s="315"/>
      <c r="S132" s="315"/>
      <c r="T132" s="315"/>
      <c r="U132" s="315"/>
      <c r="V132" s="315"/>
      <c r="W132" s="315"/>
      <c r="X132" s="315"/>
      <c r="Y132" s="315"/>
      <c r="Z132" s="315"/>
      <c r="AA132" s="315"/>
      <c r="AB132" s="315"/>
      <c r="AC132" s="315"/>
      <c r="AD132" s="315"/>
      <c r="AE132" s="315"/>
      <c r="AF132" s="315"/>
      <c r="AG132" s="315"/>
      <c r="AH132" s="315"/>
      <c r="AI132" s="315"/>
      <c r="AJ132" s="315"/>
      <c r="AK132" s="315"/>
      <c r="AL132" s="315"/>
      <c r="AM132" s="315"/>
      <c r="AN132" s="315"/>
    </row>
    <row r="133" spans="1:40">
      <c r="A133" s="305">
        <v>45170</v>
      </c>
      <c r="B133" s="305" t="s">
        <v>101</v>
      </c>
      <c r="C133" s="152">
        <v>190.67647926474081</v>
      </c>
      <c r="D133" s="151">
        <f t="shared" ca="1" si="14"/>
        <v>7.4917853251674771E-3</v>
      </c>
      <c r="E133" s="151">
        <f t="shared" si="16"/>
        <v>1.1487961925274348E-2</v>
      </c>
      <c r="F133" s="151">
        <f t="shared" si="15"/>
        <v>-6.6659282459667901E-3</v>
      </c>
      <c r="G133" s="151">
        <v>-1.5380967463614059E-3</v>
      </c>
      <c r="H133" s="508">
        <v>0.13250000000000001</v>
      </c>
      <c r="I133" s="151">
        <v>0.13250000000000001</v>
      </c>
      <c r="J133" s="494">
        <v>4053.76</v>
      </c>
      <c r="K133" s="494">
        <v>3988.625</v>
      </c>
      <c r="L133" s="494">
        <v>199.36376609765739</v>
      </c>
      <c r="M133" s="151">
        <f t="shared" si="17"/>
        <v>1.7506730979706564E-2</v>
      </c>
      <c r="N133" s="151">
        <f t="shared" si="13"/>
        <v>0.10992416211367551</v>
      </c>
      <c r="O133" s="315"/>
      <c r="P133" s="315"/>
      <c r="Q133" s="315"/>
      <c r="R133" s="315"/>
      <c r="S133" s="315"/>
      <c r="T133" s="315"/>
      <c r="U133" s="315"/>
      <c r="V133" s="315"/>
      <c r="W133" s="315"/>
      <c r="X133" s="315"/>
      <c r="Y133" s="315"/>
      <c r="Z133" s="315"/>
      <c r="AA133" s="315"/>
      <c r="AB133" s="315"/>
      <c r="AC133" s="315"/>
      <c r="AD133" s="315"/>
      <c r="AE133" s="315"/>
      <c r="AF133" s="315"/>
      <c r="AG133" s="315"/>
      <c r="AH133" s="315"/>
      <c r="AI133" s="315"/>
      <c r="AJ133" s="315"/>
      <c r="AK133" s="315"/>
      <c r="AL133" s="315"/>
      <c r="AM133" s="315"/>
      <c r="AN133" s="315"/>
    </row>
    <row r="134" spans="1:40" s="309" customFormat="1" ht="15.75" customHeight="1">
      <c r="A134" s="310">
        <v>45261</v>
      </c>
      <c r="B134" s="493" t="s">
        <v>102</v>
      </c>
      <c r="C134" s="154">
        <v>201.21934160613176</v>
      </c>
      <c r="D134" s="153">
        <f t="shared" ca="1" si="14"/>
        <v>7.1238003197435784E-3</v>
      </c>
      <c r="E134" s="153">
        <f t="shared" si="16"/>
        <v>7.1238003197435784E-3</v>
      </c>
      <c r="F134" s="298">
        <f t="shared" si="15"/>
        <v>6.1013918662904398E-3</v>
      </c>
      <c r="G134" s="298">
        <v>7.4264555199299309E-3</v>
      </c>
      <c r="H134" s="509">
        <v>0.13</v>
      </c>
      <c r="I134" s="513">
        <v>0.13125000000000001</v>
      </c>
      <c r="J134" s="300">
        <v>3822.05</v>
      </c>
      <c r="K134" s="300">
        <v>3941.44</v>
      </c>
      <c r="L134" s="299">
        <v>201.70472259936923</v>
      </c>
      <c r="M134" s="298">
        <f t="shared" si="17"/>
        <v>1.1742136234350387E-2</v>
      </c>
      <c r="N134" s="146">
        <f t="shared" si="13"/>
        <v>9.2755693088947044E-2</v>
      </c>
      <c r="O134" s="315"/>
      <c r="P134" s="315"/>
      <c r="Q134" s="315"/>
      <c r="R134" s="315"/>
      <c r="S134" s="315"/>
      <c r="T134" s="315"/>
      <c r="U134" s="315"/>
      <c r="V134" s="315"/>
      <c r="W134" s="315"/>
      <c r="X134" s="315"/>
      <c r="Y134" s="315"/>
      <c r="Z134" s="315"/>
      <c r="AA134" s="315"/>
      <c r="AB134" s="315"/>
      <c r="AC134" s="315"/>
      <c r="AD134" s="315"/>
      <c r="AE134" s="315"/>
      <c r="AF134" s="315"/>
      <c r="AG134" s="315"/>
      <c r="AH134" s="315"/>
      <c r="AI134" s="315"/>
      <c r="AJ134" s="315"/>
      <c r="AK134" s="315"/>
      <c r="AL134" s="315"/>
      <c r="AM134" s="315"/>
      <c r="AN134" s="315"/>
    </row>
    <row r="135" spans="1:40" ht="15.75" customHeight="1">
      <c r="A135" s="305">
        <f t="shared" ref="A135:A154" si="18">EDATE(A134,3)</f>
        <v>45352</v>
      </c>
      <c r="B135" s="305" t="s">
        <v>104</v>
      </c>
      <c r="C135" s="152">
        <v>183.38429921263341</v>
      </c>
      <c r="D135" s="151">
        <f t="shared" ca="1" si="14"/>
        <v>2.1866362022378016E-3</v>
      </c>
      <c r="E135" s="151">
        <f t="shared" si="16"/>
        <v>1.4507358416899763E-3</v>
      </c>
      <c r="F135" s="151">
        <f t="shared" si="15"/>
        <v>2.1866362022378016E-3</v>
      </c>
      <c r="G135" s="151">
        <v>5.441486700698217E-3</v>
      </c>
      <c r="H135" s="508">
        <v>0.1225</v>
      </c>
      <c r="I135" s="151">
        <v>0.125</v>
      </c>
      <c r="J135" s="304">
        <v>3842.3</v>
      </c>
      <c r="K135" s="304">
        <v>3883.95</v>
      </c>
      <c r="L135" s="303">
        <v>207.26525078099723</v>
      </c>
      <c r="M135" s="302">
        <f t="shared" si="17"/>
        <v>2.756766480213968E-2</v>
      </c>
      <c r="N135" s="151">
        <f t="shared" ref="N135:N154" si="19">L135/L131-1</f>
        <v>7.4000000000000066E-2</v>
      </c>
      <c r="O135" s="315"/>
      <c r="P135" s="315"/>
      <c r="Q135" s="315"/>
      <c r="R135" s="315"/>
      <c r="S135" s="315"/>
      <c r="T135" s="315"/>
      <c r="U135" s="315"/>
      <c r="V135" s="315"/>
      <c r="W135" s="315"/>
      <c r="X135" s="315"/>
      <c r="Y135" s="315"/>
      <c r="Z135" s="315"/>
      <c r="AA135" s="315"/>
      <c r="AB135" s="315"/>
      <c r="AC135" s="315"/>
      <c r="AD135" s="315"/>
      <c r="AE135" s="315"/>
      <c r="AF135" s="315"/>
      <c r="AG135" s="315"/>
      <c r="AH135" s="315"/>
      <c r="AI135" s="315"/>
      <c r="AJ135" s="315"/>
      <c r="AK135" s="315"/>
      <c r="AL135" s="315"/>
      <c r="AM135" s="315"/>
      <c r="AN135" s="315"/>
    </row>
    <row r="136" spans="1:40">
      <c r="A136" s="305">
        <f t="shared" si="18"/>
        <v>45444</v>
      </c>
      <c r="B136" s="305" t="s">
        <v>105</v>
      </c>
      <c r="C136" s="152">
        <v>189.30837827310552</v>
      </c>
      <c r="D136" s="151">
        <f t="shared" ca="1" si="14"/>
        <v>9.5603265929158354E-3</v>
      </c>
      <c r="E136" s="151">
        <f t="shared" si="16"/>
        <v>4.559119057890193E-3</v>
      </c>
      <c r="F136" s="151">
        <f t="shared" si="15"/>
        <v>1.6807478047451418E-2</v>
      </c>
      <c r="G136" s="151">
        <v>2.6862774401619216E-3</v>
      </c>
      <c r="H136" s="508">
        <v>0.1125</v>
      </c>
      <c r="I136" s="151">
        <v>0.115</v>
      </c>
      <c r="J136" s="304">
        <v>4184.04</v>
      </c>
      <c r="K136" s="304">
        <v>4028.74</v>
      </c>
      <c r="L136" s="303">
        <v>210.01136159715239</v>
      </c>
      <c r="M136" s="151">
        <f t="shared" si="17"/>
        <v>1.3249258164634625E-2</v>
      </c>
      <c r="N136" s="151">
        <f t="shared" si="19"/>
        <v>7.184960532217044E-2</v>
      </c>
      <c r="O136" s="315"/>
      <c r="P136" s="315"/>
      <c r="Q136" s="315"/>
      <c r="R136" s="315"/>
      <c r="S136" s="315"/>
      <c r="T136" s="315"/>
      <c r="U136" s="315"/>
      <c r="V136" s="315"/>
      <c r="W136" s="315"/>
      <c r="X136" s="315"/>
      <c r="Y136" s="315"/>
      <c r="Z136" s="315"/>
      <c r="AA136" s="315"/>
      <c r="AB136" s="315"/>
      <c r="AC136" s="315"/>
      <c r="AD136" s="315"/>
      <c r="AE136" s="315"/>
      <c r="AF136" s="315"/>
      <c r="AG136" s="315"/>
      <c r="AH136" s="315"/>
      <c r="AI136" s="315"/>
      <c r="AJ136" s="315"/>
      <c r="AK136" s="315"/>
      <c r="AL136" s="315"/>
      <c r="AM136" s="315"/>
      <c r="AN136" s="315"/>
    </row>
    <row r="137" spans="1:40">
      <c r="A137" s="305">
        <f t="shared" si="18"/>
        <v>45536</v>
      </c>
      <c r="B137" s="305" t="s">
        <v>106</v>
      </c>
      <c r="C137" s="152">
        <v>194.1359687271696</v>
      </c>
      <c r="D137" s="151">
        <f t="shared" ca="1" si="14"/>
        <v>1.2483591330781696E-2</v>
      </c>
      <c r="E137" s="151">
        <f t="shared" si="16"/>
        <v>1.0803716893224236E-2</v>
      </c>
      <c r="F137" s="151">
        <f t="shared" si="15"/>
        <v>1.8143241766204188E-2</v>
      </c>
      <c r="G137" s="151">
        <v>3.6927910880923953E-3</v>
      </c>
      <c r="H137" s="508">
        <v>0.10249999999999999</v>
      </c>
      <c r="I137" s="151">
        <v>0.105</v>
      </c>
      <c r="J137" s="494">
        <v>4164.21</v>
      </c>
      <c r="K137" s="494">
        <v>4126.63</v>
      </c>
      <c r="L137" s="494">
        <v>210.9508321050653</v>
      </c>
      <c r="M137" s="151">
        <f t="shared" si="17"/>
        <v>4.4734270601751724E-3</v>
      </c>
      <c r="N137" s="151">
        <f t="shared" si="19"/>
        <v>5.8120220309903381E-2</v>
      </c>
      <c r="O137" s="315"/>
      <c r="P137" s="315"/>
      <c r="Q137" s="315"/>
      <c r="R137" s="315"/>
      <c r="S137" s="315"/>
      <c r="T137" s="315"/>
      <c r="U137" s="315"/>
      <c r="V137" s="315"/>
      <c r="W137" s="315"/>
      <c r="X137" s="315"/>
      <c r="Y137" s="315"/>
      <c r="Z137" s="315"/>
      <c r="AA137" s="315"/>
      <c r="AB137" s="315"/>
      <c r="AC137" s="315"/>
      <c r="AD137" s="315"/>
      <c r="AE137" s="315"/>
      <c r="AF137" s="315"/>
      <c r="AG137" s="315"/>
      <c r="AH137" s="315"/>
      <c r="AI137" s="315"/>
      <c r="AJ137" s="315"/>
      <c r="AK137" s="315"/>
      <c r="AL137" s="315"/>
      <c r="AM137" s="315"/>
      <c r="AN137" s="315"/>
    </row>
    <row r="138" spans="1:40">
      <c r="A138" s="310">
        <f t="shared" si="18"/>
        <v>45627</v>
      </c>
      <c r="B138" s="493" t="s">
        <v>107</v>
      </c>
      <c r="C138" s="154">
        <v>206.39440059666919</v>
      </c>
      <c r="D138" s="153">
        <f t="shared" ca="1" si="14"/>
        <v>1.5982818520543951E-2</v>
      </c>
      <c r="E138" s="153">
        <f t="shared" si="16"/>
        <v>1.5982818520543951E-2</v>
      </c>
      <c r="F138" s="298">
        <f t="shared" si="15"/>
        <v>2.5718496786790723E-2</v>
      </c>
      <c r="G138" s="298">
        <v>1.3302763740145274E-2</v>
      </c>
      <c r="H138" s="509">
        <v>9.5000000000000001E-2</v>
      </c>
      <c r="I138" s="513">
        <v>9.6250000000000002E-2</v>
      </c>
      <c r="J138" s="300">
        <v>4409.1499999999996</v>
      </c>
      <c r="K138" s="300">
        <v>4411.3050000000003</v>
      </c>
      <c r="L138" s="299">
        <v>212.19125915042559</v>
      </c>
      <c r="M138" s="298">
        <f t="shared" si="17"/>
        <v>5.8801713791889476E-3</v>
      </c>
      <c r="N138" s="146">
        <f t="shared" si="19"/>
        <v>5.1989544002323473E-2</v>
      </c>
      <c r="O138" s="315"/>
      <c r="P138" s="315"/>
      <c r="Q138" s="315"/>
      <c r="R138" s="315"/>
      <c r="S138" s="315"/>
      <c r="T138" s="315"/>
      <c r="U138" s="315"/>
      <c r="V138" s="315"/>
      <c r="W138" s="315"/>
      <c r="X138" s="315"/>
      <c r="Y138" s="315"/>
      <c r="Z138" s="315"/>
      <c r="AA138" s="315"/>
      <c r="AB138" s="315"/>
      <c r="AC138" s="315"/>
      <c r="AD138" s="315"/>
      <c r="AE138" s="315"/>
      <c r="AF138" s="315"/>
      <c r="AG138" s="315"/>
      <c r="AH138" s="315"/>
      <c r="AI138" s="315"/>
      <c r="AJ138" s="315"/>
      <c r="AK138" s="315"/>
      <c r="AL138" s="315"/>
      <c r="AM138" s="315"/>
      <c r="AN138" s="315"/>
    </row>
    <row r="139" spans="1:40">
      <c r="A139" s="297">
        <f t="shared" si="18"/>
        <v>45717</v>
      </c>
      <c r="B139" s="305" t="s">
        <v>108</v>
      </c>
      <c r="C139" s="152">
        <v>188.34571399370455</v>
      </c>
      <c r="D139" s="151">
        <f t="shared" ca="1" si="14"/>
        <v>2.7054741340306387E-2</v>
      </c>
      <c r="E139" s="151">
        <f t="shared" si="16"/>
        <v>2.1964622054371663E-2</v>
      </c>
      <c r="F139" s="151">
        <f t="shared" si="15"/>
        <v>2.7054741340306387E-2</v>
      </c>
      <c r="G139" s="151">
        <v>3.0822358911466452E-3</v>
      </c>
      <c r="H139" s="508">
        <v>9.5000000000000001E-2</v>
      </c>
      <c r="I139" s="151">
        <v>9.5000000000000001E-2</v>
      </c>
      <c r="J139" s="304">
        <v>4192.57</v>
      </c>
      <c r="K139" s="304">
        <v>4181.29</v>
      </c>
      <c r="L139" s="303">
        <v>217.81310069351622</v>
      </c>
      <c r="M139" s="302">
        <f t="shared" si="17"/>
        <v>2.6494218308517725E-2</v>
      </c>
      <c r="N139" s="151">
        <f t="shared" si="19"/>
        <v>5.0890585241730513E-2</v>
      </c>
      <c r="O139" s="315"/>
      <c r="P139" s="315"/>
      <c r="Q139" s="315"/>
      <c r="R139" s="315"/>
      <c r="S139" s="315"/>
      <c r="T139" s="315"/>
      <c r="U139" s="315"/>
      <c r="V139" s="315"/>
      <c r="W139" s="315"/>
      <c r="X139" s="315"/>
      <c r="Y139" s="315"/>
      <c r="Z139" s="315"/>
      <c r="AA139" s="315"/>
      <c r="AB139" s="315"/>
      <c r="AC139" s="315"/>
      <c r="AD139" s="315"/>
      <c r="AE139" s="315"/>
      <c r="AF139" s="315"/>
      <c r="AG139" s="315"/>
      <c r="AH139" s="315"/>
      <c r="AI139" s="315"/>
      <c r="AJ139" s="315"/>
      <c r="AK139" s="315"/>
      <c r="AL139" s="315"/>
      <c r="AM139" s="315"/>
      <c r="AN139" s="315"/>
    </row>
    <row r="140" spans="1:40">
      <c r="A140" s="297">
        <f t="shared" si="18"/>
        <v>45809</v>
      </c>
      <c r="B140" s="305" t="s">
        <v>109</v>
      </c>
      <c r="C140" s="152">
        <v>193.34944494360658</v>
      </c>
      <c r="D140" s="151">
        <f t="shared" ca="1" si="14"/>
        <v>2.415524102138189E-2</v>
      </c>
      <c r="E140" s="151">
        <f t="shared" si="16"/>
        <v>2.3067349224382916E-2</v>
      </c>
      <c r="F140" s="151">
        <f t="shared" si="15"/>
        <v>2.134647556206537E-2</v>
      </c>
      <c r="G140" s="151">
        <v>5.027804825075366E-3</v>
      </c>
      <c r="H140" s="508">
        <v>9.2499999999999999E-2</v>
      </c>
      <c r="I140" s="151">
        <v>9.2499999999999999E-2</v>
      </c>
      <c r="J140" s="304">
        <v>4069.67</v>
      </c>
      <c r="K140" s="304">
        <v>4134.25</v>
      </c>
      <c r="L140" s="303">
        <v>220.12621359429087</v>
      </c>
      <c r="M140" s="302">
        <f t="shared" si="17"/>
        <v>1.06197143028115E-2</v>
      </c>
      <c r="N140" s="151">
        <f t="shared" si="19"/>
        <v>4.8163356116613265E-2</v>
      </c>
      <c r="O140" s="315"/>
      <c r="P140" s="315"/>
      <c r="Q140" s="315"/>
      <c r="R140" s="315"/>
      <c r="S140" s="315"/>
      <c r="T140" s="315"/>
      <c r="U140" s="315"/>
      <c r="V140" s="315"/>
      <c r="W140" s="315"/>
      <c r="X140" s="315"/>
      <c r="Y140" s="315"/>
      <c r="Z140" s="315"/>
      <c r="AA140" s="315"/>
      <c r="AB140" s="315"/>
      <c r="AC140" s="315"/>
      <c r="AD140" s="315"/>
      <c r="AE140" s="315"/>
      <c r="AF140" s="315"/>
      <c r="AG140" s="315"/>
      <c r="AH140" s="315"/>
      <c r="AI140" s="315"/>
      <c r="AJ140" s="315"/>
      <c r="AK140" s="315"/>
      <c r="AL140" s="315"/>
      <c r="AM140" s="315"/>
      <c r="AN140" s="315"/>
    </row>
    <row r="141" spans="1:40">
      <c r="A141" s="297">
        <f t="shared" si="18"/>
        <v>45901</v>
      </c>
      <c r="B141" s="297" t="s">
        <v>110</v>
      </c>
      <c r="C141" s="295">
        <v>200.30012690457667</v>
      </c>
      <c r="D141" s="141">
        <f t="shared" ca="1" si="14"/>
        <v>2.675700977766482E-2</v>
      </c>
      <c r="E141" s="141">
        <f t="shared" si="16"/>
        <v>2.6484931855988991E-2</v>
      </c>
      <c r="F141" s="141">
        <f t="shared" si="15"/>
        <v>3.1751757378200907E-2</v>
      </c>
      <c r="G141" s="141">
        <v>1.0000000000000009E-2</v>
      </c>
      <c r="H141" s="515">
        <v>9.2499999999999999E-2</v>
      </c>
      <c r="I141" s="141">
        <v>9.2499999999999999E-2</v>
      </c>
      <c r="J141" s="296">
        <v>3901.29</v>
      </c>
      <c r="K141" s="296">
        <v>4040.49</v>
      </c>
      <c r="L141" s="295">
        <v>221.8777395311435</v>
      </c>
      <c r="M141" s="294">
        <f t="shared" si="17"/>
        <v>7.9569166627324606E-3</v>
      </c>
      <c r="N141" s="141">
        <f t="shared" si="19"/>
        <v>5.1798361338702748E-2</v>
      </c>
      <c r="O141" s="315"/>
      <c r="P141" s="315"/>
      <c r="Q141" s="315"/>
      <c r="R141" s="315"/>
      <c r="S141" s="315"/>
      <c r="T141" s="315"/>
      <c r="U141" s="315"/>
      <c r="V141" s="315"/>
      <c r="W141" s="315"/>
      <c r="X141" s="315"/>
      <c r="Y141" s="315"/>
      <c r="Z141" s="315"/>
      <c r="AA141" s="315"/>
      <c r="AB141" s="315"/>
      <c r="AC141" s="315"/>
      <c r="AD141" s="315"/>
      <c r="AE141" s="315"/>
      <c r="AF141" s="315"/>
      <c r="AG141" s="315"/>
      <c r="AH141" s="315"/>
      <c r="AI141" s="315"/>
      <c r="AJ141" s="315"/>
      <c r="AK141" s="315"/>
      <c r="AL141" s="315"/>
      <c r="AM141" s="315"/>
      <c r="AN141" s="315"/>
    </row>
    <row r="142" spans="1:40" ht="16" thickBot="1">
      <c r="A142" s="293">
        <f t="shared" si="18"/>
        <v>45992</v>
      </c>
      <c r="B142" s="293" t="s">
        <v>111</v>
      </c>
      <c r="C142" s="138">
        <v>211.88593620998421</v>
      </c>
      <c r="D142" s="136">
        <f t="shared" ca="1" si="14"/>
        <v>2.6716967798014801E-2</v>
      </c>
      <c r="E142" s="136">
        <f t="shared" si="16"/>
        <v>2.6716967798014801E-2</v>
      </c>
      <c r="F142" s="136">
        <f t="shared" si="15"/>
        <v>2.6606999014699317E-2</v>
      </c>
      <c r="G142" s="136">
        <v>8.2500000000000906E-3</v>
      </c>
      <c r="H142" s="516">
        <v>9.2499999999999999E-2</v>
      </c>
      <c r="I142" s="517">
        <v>9.2499999999999999E-2</v>
      </c>
      <c r="J142" s="292">
        <v>3900</v>
      </c>
      <c r="K142" s="292">
        <v>3885.21</v>
      </c>
      <c r="L142" s="138">
        <v>223.43506179891617</v>
      </c>
      <c r="M142" s="137">
        <f t="shared" si="17"/>
        <v>7.0188306004175249E-3</v>
      </c>
      <c r="N142" s="136">
        <f t="shared" si="19"/>
        <v>5.298900008185381E-2</v>
      </c>
      <c r="O142" s="315"/>
      <c r="P142" s="315"/>
      <c r="Q142" s="315"/>
      <c r="R142" s="315"/>
      <c r="S142" s="315"/>
      <c r="T142" s="315"/>
      <c r="U142" s="315"/>
      <c r="V142" s="315"/>
      <c r="W142" s="315"/>
      <c r="X142" s="315"/>
      <c r="Y142" s="315"/>
      <c r="Z142" s="315"/>
      <c r="AA142" s="315"/>
      <c r="AB142" s="315"/>
      <c r="AC142" s="315"/>
      <c r="AD142" s="315"/>
      <c r="AE142" s="315"/>
      <c r="AF142" s="315"/>
      <c r="AG142" s="315"/>
      <c r="AH142" s="315"/>
      <c r="AI142" s="315"/>
      <c r="AJ142" s="315"/>
      <c r="AK142" s="315"/>
      <c r="AL142" s="315"/>
      <c r="AM142" s="315"/>
      <c r="AN142" s="315"/>
    </row>
    <row r="143" spans="1:40" ht="16" thickTop="1">
      <c r="A143" s="297">
        <f t="shared" si="18"/>
        <v>46082</v>
      </c>
      <c r="B143" s="297" t="s">
        <v>113</v>
      </c>
      <c r="C143" s="295">
        <v>193.91946485511161</v>
      </c>
      <c r="D143" s="141">
        <f t="shared" ca="1" si="14"/>
        <v>2.9593191919373041E-2</v>
      </c>
      <c r="E143" s="141">
        <f t="shared" si="16"/>
        <v>2.7333508149407493E-2</v>
      </c>
      <c r="F143" s="141">
        <f t="shared" si="15"/>
        <v>2.9593191919373041E-2</v>
      </c>
      <c r="G143" s="141">
        <v>6.0000000000000053E-3</v>
      </c>
      <c r="H143" s="515">
        <v>9.2499999999999999E-2</v>
      </c>
      <c r="I143" s="141">
        <v>9.2499999999999999E-2</v>
      </c>
      <c r="J143" s="296">
        <v>3869.271013227717</v>
      </c>
      <c r="K143" s="296">
        <v>3920.3205472277136</v>
      </c>
      <c r="L143" s="295">
        <v>228.60859543091027</v>
      </c>
      <c r="M143" s="294">
        <f t="shared" si="17"/>
        <v>2.3154529062453522E-2</v>
      </c>
      <c r="N143" s="141">
        <f t="shared" si="19"/>
        <v>4.9563110313480818E-2</v>
      </c>
      <c r="O143" s="315"/>
      <c r="P143" s="315"/>
      <c r="Q143" s="315"/>
      <c r="R143" s="315"/>
      <c r="S143" s="315"/>
      <c r="T143" s="315"/>
      <c r="U143" s="315"/>
      <c r="V143" s="315"/>
      <c r="W143" s="315"/>
      <c r="X143" s="315"/>
      <c r="Y143" s="315"/>
      <c r="Z143" s="315"/>
      <c r="AA143" s="315"/>
      <c r="AB143" s="315"/>
      <c r="AC143" s="315"/>
      <c r="AD143" s="315"/>
      <c r="AE143" s="315"/>
      <c r="AF143" s="315"/>
      <c r="AG143" s="315"/>
      <c r="AH143" s="315"/>
      <c r="AI143" s="315"/>
      <c r="AJ143" s="315"/>
      <c r="AK143" s="315"/>
      <c r="AL143" s="315"/>
      <c r="AM143" s="315"/>
      <c r="AN143" s="315"/>
    </row>
    <row r="144" spans="1:40">
      <c r="A144" s="297">
        <f t="shared" si="18"/>
        <v>46174</v>
      </c>
      <c r="B144" s="297" t="s">
        <v>114</v>
      </c>
      <c r="C144" s="295">
        <v>199.26384011160286</v>
      </c>
      <c r="D144" s="141">
        <f t="shared" ca="1" si="14"/>
        <v>3.0097699067988648E-2</v>
      </c>
      <c r="E144" s="141">
        <f t="shared" si="16"/>
        <v>2.9587170175298327E-2</v>
      </c>
      <c r="F144" s="141">
        <f t="shared" si="15"/>
        <v>3.0589149970000173E-2</v>
      </c>
      <c r="G144" s="141">
        <v>6.0000000000000053E-3</v>
      </c>
      <c r="H144" s="515">
        <v>9.2499999999999999E-2</v>
      </c>
      <c r="I144" s="141">
        <v>9.2499999999999999E-2</v>
      </c>
      <c r="J144" s="296">
        <v>3920</v>
      </c>
      <c r="K144" s="296">
        <v>3933.5</v>
      </c>
      <c r="L144" s="295">
        <v>230.70159340213792</v>
      </c>
      <c r="M144" s="294">
        <f t="shared" si="17"/>
        <v>9.155377413882837E-3</v>
      </c>
      <c r="N144" s="141">
        <f t="shared" si="19"/>
        <v>4.8042346411946379E-2</v>
      </c>
      <c r="O144" s="315"/>
      <c r="P144" s="315"/>
      <c r="Q144" s="315"/>
      <c r="R144" s="315"/>
      <c r="S144" s="315"/>
      <c r="T144" s="315"/>
      <c r="U144" s="315"/>
      <c r="V144" s="315"/>
      <c r="W144" s="315"/>
      <c r="X144" s="315"/>
      <c r="Y144" s="315"/>
      <c r="Z144" s="315"/>
      <c r="AA144" s="315"/>
      <c r="AB144" s="315"/>
      <c r="AC144" s="315"/>
      <c r="AD144" s="315"/>
      <c r="AE144" s="315"/>
      <c r="AF144" s="315"/>
      <c r="AG144" s="315"/>
      <c r="AH144" s="315"/>
      <c r="AI144" s="315"/>
      <c r="AJ144" s="315"/>
      <c r="AK144" s="315"/>
      <c r="AL144" s="315"/>
      <c r="AM144" s="315"/>
      <c r="AN144" s="315"/>
    </row>
    <row r="145" spans="1:40">
      <c r="A145" s="297">
        <f t="shared" si="18"/>
        <v>46266</v>
      </c>
      <c r="B145" s="297" t="s">
        <v>115</v>
      </c>
      <c r="C145" s="295">
        <v>205.7117959597885</v>
      </c>
      <c r="D145" s="141">
        <f t="shared" ca="1" si="14"/>
        <v>2.9037718166683435E-2</v>
      </c>
      <c r="E145" s="141">
        <f t="shared" si="16"/>
        <v>2.8401374451104244E-2</v>
      </c>
      <c r="F145" s="141">
        <f t="shared" si="15"/>
        <v>2.7017801430500032E-2</v>
      </c>
      <c r="G145" s="141">
        <v>6.4999999999999503E-3</v>
      </c>
      <c r="H145" s="515">
        <v>9.2499999999999999E-2</v>
      </c>
      <c r="I145" s="141">
        <v>9.2499999999999999E-2</v>
      </c>
      <c r="J145" s="296">
        <v>3936.3491122277155</v>
      </c>
      <c r="K145" s="296">
        <v>3906.3375977277146</v>
      </c>
      <c r="L145" s="295">
        <v>232.08811841835018</v>
      </c>
      <c r="M145" s="294">
        <f t="shared" si="17"/>
        <v>6.0100365834725444E-3</v>
      </c>
      <c r="N145" s="141">
        <f t="shared" si="19"/>
        <v>4.6018040875946076E-2</v>
      </c>
      <c r="O145" s="315"/>
      <c r="P145" s="315"/>
      <c r="Q145" s="315"/>
      <c r="R145" s="315"/>
      <c r="S145" s="315"/>
      <c r="T145" s="315"/>
      <c r="U145" s="315"/>
      <c r="V145" s="315"/>
      <c r="W145" s="315"/>
      <c r="X145" s="315"/>
      <c r="Y145" s="315"/>
      <c r="Z145" s="315"/>
      <c r="AA145" s="315"/>
      <c r="AB145" s="315"/>
      <c r="AC145" s="315"/>
      <c r="AD145" s="315"/>
      <c r="AE145" s="315"/>
      <c r="AF145" s="315"/>
      <c r="AG145" s="315"/>
      <c r="AH145" s="315"/>
      <c r="AI145" s="315"/>
      <c r="AJ145" s="315"/>
      <c r="AK145" s="315"/>
      <c r="AL145" s="315"/>
      <c r="AM145" s="315"/>
      <c r="AN145" s="315"/>
    </row>
    <row r="146" spans="1:40" ht="16" thickBot="1">
      <c r="A146" s="293">
        <f t="shared" si="18"/>
        <v>46357</v>
      </c>
      <c r="B146" s="293" t="s">
        <v>116</v>
      </c>
      <c r="C146" s="138">
        <v>217.45954733899558</v>
      </c>
      <c r="D146" s="136">
        <f t="shared" ca="1" si="14"/>
        <v>2.8308298004002808E-2</v>
      </c>
      <c r="E146" s="136">
        <f t="shared" si="16"/>
        <v>2.8308298004002808E-2</v>
      </c>
      <c r="F146" s="136">
        <f t="shared" si="15"/>
        <v>2.6304771466699739E-2</v>
      </c>
      <c r="G146" s="136">
        <v>7.5499999999999456E-3</v>
      </c>
      <c r="H146" s="516">
        <v>8.7499999999999994E-2</v>
      </c>
      <c r="I146" s="517">
        <v>8.8749999999999996E-2</v>
      </c>
      <c r="J146" s="292">
        <v>3900</v>
      </c>
      <c r="K146" s="292">
        <v>3914.1591926138581</v>
      </c>
      <c r="L146" s="138">
        <v>233.48588115658973</v>
      </c>
      <c r="M146" s="137">
        <f t="shared" si="17"/>
        <v>6.0225518986716242E-3</v>
      </c>
      <c r="N146" s="136">
        <f t="shared" si="19"/>
        <v>4.4983178901075727E-2</v>
      </c>
      <c r="O146" s="315"/>
      <c r="P146" s="315"/>
      <c r="Q146" s="315"/>
      <c r="R146" s="315"/>
      <c r="S146" s="315"/>
      <c r="T146" s="315"/>
      <c r="U146" s="315"/>
      <c r="V146" s="315"/>
      <c r="W146" s="315"/>
      <c r="X146" s="315"/>
      <c r="Y146" s="315"/>
      <c r="Z146" s="315"/>
      <c r="AA146" s="315"/>
      <c r="AB146" s="315"/>
      <c r="AC146" s="315"/>
      <c r="AD146" s="315"/>
      <c r="AE146" s="315"/>
      <c r="AF146" s="315"/>
      <c r="AG146" s="315"/>
      <c r="AH146" s="315"/>
      <c r="AI146" s="315"/>
      <c r="AJ146" s="315"/>
      <c r="AK146" s="315"/>
      <c r="AL146" s="315"/>
      <c r="AM146" s="315"/>
      <c r="AN146" s="315"/>
    </row>
    <row r="147" spans="1:40" ht="16" thickTop="1">
      <c r="A147" s="297">
        <f t="shared" si="18"/>
        <v>46447</v>
      </c>
      <c r="B147" s="297" t="s">
        <v>122</v>
      </c>
      <c r="C147" s="295">
        <v>199.32711394148222</v>
      </c>
      <c r="D147" s="141">
        <f t="shared" ca="1" si="14"/>
        <v>2.788605615434725E-2</v>
      </c>
      <c r="E147" s="141">
        <f t="shared" si="16"/>
        <v>2.7903165524507667E-2</v>
      </c>
      <c r="F147" s="141">
        <f t="shared" si="15"/>
        <v>2.788605615434725E-2</v>
      </c>
      <c r="G147" s="141">
        <v>7.5499999999999456E-3</v>
      </c>
      <c r="H147" s="515">
        <v>8.2500000000000004E-2</v>
      </c>
      <c r="I147" s="141">
        <v>8.3750000000000005E-2</v>
      </c>
      <c r="J147" s="296">
        <v>3864.2710132277166</v>
      </c>
      <c r="K147" s="296">
        <v>3915.3205472277159</v>
      </c>
      <c r="L147" s="295">
        <v>237.43195763043721</v>
      </c>
      <c r="M147" s="294">
        <f t="shared" si="17"/>
        <v>1.6900707033334461E-2</v>
      </c>
      <c r="N147" s="141">
        <f t="shared" si="19"/>
        <v>3.8595933730731113E-2</v>
      </c>
      <c r="O147" s="315"/>
      <c r="P147" s="315"/>
      <c r="Q147" s="315"/>
      <c r="R147" s="315"/>
      <c r="S147" s="315"/>
      <c r="T147" s="315"/>
      <c r="U147" s="315"/>
      <c r="V147" s="315"/>
      <c r="W147" s="315"/>
      <c r="X147" s="315"/>
      <c r="Y147" s="315"/>
      <c r="Z147" s="315"/>
      <c r="AA147" s="315"/>
      <c r="AB147" s="315"/>
      <c r="AC147" s="315"/>
      <c r="AD147" s="315"/>
      <c r="AE147" s="315"/>
      <c r="AF147" s="315"/>
      <c r="AG147" s="315"/>
      <c r="AH147" s="315"/>
      <c r="AI147" s="315"/>
      <c r="AJ147" s="315"/>
      <c r="AK147" s="315"/>
      <c r="AL147" s="315"/>
      <c r="AM147" s="315"/>
      <c r="AN147" s="315"/>
    </row>
    <row r="148" spans="1:40">
      <c r="A148" s="297">
        <f t="shared" si="18"/>
        <v>46539</v>
      </c>
      <c r="B148" s="297" t="s">
        <v>123</v>
      </c>
      <c r="C148" s="295">
        <v>205.13610108670167</v>
      </c>
      <c r="D148" s="141">
        <f t="shared" ca="1" si="14"/>
        <v>2.8688680111746745E-2</v>
      </c>
      <c r="E148" s="141">
        <f t="shared" si="16"/>
        <v>2.7645936297202134E-2</v>
      </c>
      <c r="F148" s="141">
        <f t="shared" si="15"/>
        <v>2.946977721502253E-2</v>
      </c>
      <c r="G148" s="141">
        <v>7.5499999999999456E-3</v>
      </c>
      <c r="H148" s="515">
        <v>7.7499999999999999E-2</v>
      </c>
      <c r="I148" s="141">
        <v>7.8750000000000001E-2</v>
      </c>
      <c r="J148" s="296">
        <v>3943.4518882277166</v>
      </c>
      <c r="K148" s="296">
        <v>3967.7937782277154</v>
      </c>
      <c r="L148" s="295">
        <v>238.94921683982423</v>
      </c>
      <c r="M148" s="294">
        <f t="shared" si="17"/>
        <v>6.3902906101149792E-3</v>
      </c>
      <c r="N148" s="141">
        <f t="shared" si="19"/>
        <v>3.5750179771449675E-2</v>
      </c>
      <c r="O148" s="315"/>
      <c r="P148" s="315"/>
      <c r="Q148" s="315"/>
      <c r="R148" s="315"/>
      <c r="S148" s="315"/>
      <c r="T148" s="315"/>
      <c r="U148" s="315"/>
      <c r="V148" s="315"/>
      <c r="W148" s="315"/>
      <c r="X148" s="315"/>
      <c r="Y148" s="315"/>
      <c r="Z148" s="315"/>
      <c r="AA148" s="315"/>
      <c r="AB148" s="315"/>
      <c r="AC148" s="315"/>
      <c r="AD148" s="315"/>
      <c r="AE148" s="315"/>
      <c r="AF148" s="315"/>
      <c r="AG148" s="315"/>
      <c r="AH148" s="315"/>
      <c r="AI148" s="315"/>
      <c r="AJ148" s="315"/>
      <c r="AK148" s="315"/>
      <c r="AL148" s="315"/>
      <c r="AM148" s="315"/>
      <c r="AN148" s="315"/>
    </row>
    <row r="149" spans="1:40">
      <c r="A149" s="297">
        <f t="shared" si="18"/>
        <v>46631</v>
      </c>
      <c r="B149" s="297" t="s">
        <v>124</v>
      </c>
      <c r="C149" s="295">
        <v>211.9950035139023</v>
      </c>
      <c r="D149" s="141">
        <f t="shared" ca="1" si="14"/>
        <v>2.9325866230017095E-2</v>
      </c>
      <c r="E149" s="141">
        <f t="shared" si="16"/>
        <v>2.8536346664333356E-2</v>
      </c>
      <c r="F149" s="141">
        <f t="shared" si="15"/>
        <v>3.0543739724784746E-2</v>
      </c>
      <c r="G149" s="141">
        <v>7.5499999999999456E-3</v>
      </c>
      <c r="H149" s="515">
        <v>7.7499999999999999E-2</v>
      </c>
      <c r="I149" s="141">
        <v>7.7499999999999999E-2</v>
      </c>
      <c r="J149" s="296">
        <v>3881.3491122277151</v>
      </c>
      <c r="K149" s="296">
        <v>3851.3375977277146</v>
      </c>
      <c r="L149" s="295">
        <v>239.96582041952266</v>
      </c>
      <c r="M149" s="294">
        <f t="shared" si="17"/>
        <v>4.2544754619551206E-3</v>
      </c>
      <c r="N149" s="141">
        <f t="shared" si="19"/>
        <v>3.3942719924044296E-2</v>
      </c>
      <c r="O149" s="315"/>
      <c r="P149" s="315"/>
      <c r="Q149" s="315"/>
      <c r="R149" s="315"/>
      <c r="S149" s="315"/>
      <c r="T149" s="315"/>
      <c r="U149" s="315"/>
      <c r="V149" s="315"/>
      <c r="W149" s="315"/>
      <c r="X149" s="315"/>
      <c r="Y149" s="315"/>
      <c r="Z149" s="315"/>
      <c r="AA149" s="315"/>
      <c r="AB149" s="315"/>
      <c r="AC149" s="315"/>
      <c r="AD149" s="315"/>
      <c r="AE149" s="315"/>
      <c r="AF149" s="315"/>
      <c r="AG149" s="315"/>
      <c r="AH149" s="315"/>
      <c r="AI149" s="315"/>
      <c r="AJ149" s="315"/>
      <c r="AK149" s="315"/>
      <c r="AL149" s="315"/>
      <c r="AM149" s="315"/>
      <c r="AN149" s="315"/>
    </row>
    <row r="150" spans="1:40" ht="16" thickBot="1">
      <c r="A150" s="293">
        <f t="shared" si="18"/>
        <v>46722</v>
      </c>
      <c r="B150" s="293" t="s">
        <v>125</v>
      </c>
      <c r="C150" s="138">
        <v>224.10157515358739</v>
      </c>
      <c r="D150" s="136">
        <f t="shared" ca="1" si="14"/>
        <v>2.9650281873942363E-2</v>
      </c>
      <c r="E150" s="136">
        <f t="shared" si="16"/>
        <v>2.9650281873942363E-2</v>
      </c>
      <c r="F150" s="136">
        <f t="shared" si="15"/>
        <v>3.0543739724784968E-2</v>
      </c>
      <c r="G150" s="136">
        <v>7.5499999999997236E-3</v>
      </c>
      <c r="H150" s="516">
        <v>7.7499999999999999E-2</v>
      </c>
      <c r="I150" s="517">
        <v>7.7499999999999999E-2</v>
      </c>
      <c r="J150" s="292">
        <v>3900</v>
      </c>
      <c r="K150" s="292">
        <v>3891.6591926138581</v>
      </c>
      <c r="L150" s="138">
        <v>241.19732975707166</v>
      </c>
      <c r="M150" s="137">
        <f t="shared" si="17"/>
        <v>5.1320197826341118E-3</v>
      </c>
      <c r="N150" s="136">
        <f t="shared" si="19"/>
        <v>3.302747284881935E-2</v>
      </c>
      <c r="O150" s="315"/>
      <c r="P150" s="315"/>
      <c r="Q150" s="315"/>
      <c r="R150" s="315"/>
      <c r="S150" s="315"/>
      <c r="T150" s="315"/>
      <c r="U150" s="315"/>
      <c r="V150" s="315"/>
      <c r="W150" s="315"/>
      <c r="X150" s="315"/>
      <c r="Y150" s="315"/>
      <c r="Z150" s="315"/>
      <c r="AA150" s="315"/>
      <c r="AB150" s="315"/>
      <c r="AC150" s="315"/>
      <c r="AD150" s="315"/>
      <c r="AE150" s="315"/>
      <c r="AF150" s="315"/>
      <c r="AG150" s="315"/>
      <c r="AH150" s="315"/>
      <c r="AI150" s="315"/>
      <c r="AJ150" s="315"/>
      <c r="AK150" s="315"/>
      <c r="AL150" s="315"/>
      <c r="AM150" s="315"/>
      <c r="AN150" s="315"/>
    </row>
    <row r="151" spans="1:40" ht="16" thickTop="1">
      <c r="A151" s="297">
        <f t="shared" si="18"/>
        <v>46813</v>
      </c>
      <c r="B151" s="297" t="s">
        <v>126</v>
      </c>
      <c r="C151" s="295">
        <v>205.37453422074577</v>
      </c>
      <c r="D151" s="141">
        <f t="shared" ca="1" si="14"/>
        <v>3.0339175437210875E-2</v>
      </c>
      <c r="E151" s="141">
        <f t="shared" si="16"/>
        <v>3.0233702255665351E-2</v>
      </c>
      <c r="F151" s="141">
        <f t="shared" si="15"/>
        <v>3.0339175437210875E-2</v>
      </c>
      <c r="G151" s="141">
        <v>7.3500000000001897E-3</v>
      </c>
      <c r="H151" s="515">
        <v>7.7499999999999999E-2</v>
      </c>
      <c r="I151" s="141">
        <v>7.7499999999999999E-2</v>
      </c>
      <c r="J151" s="296">
        <v>3870</v>
      </c>
      <c r="K151" s="296">
        <v>3880</v>
      </c>
      <c r="L151" s="295">
        <v>244.58928565978178</v>
      </c>
      <c r="M151" s="294">
        <f t="shared" si="17"/>
        <v>1.4062991104115463E-2</v>
      </c>
      <c r="N151" s="141">
        <f t="shared" si="19"/>
        <v>3.0144754315191813E-2</v>
      </c>
      <c r="O151" s="315"/>
      <c r="P151" s="315"/>
      <c r="Q151" s="315"/>
      <c r="R151" s="315"/>
      <c r="S151" s="315"/>
      <c r="T151" s="315"/>
      <c r="U151" s="315"/>
      <c r="V151" s="315"/>
      <c r="W151" s="315"/>
      <c r="X151" s="315"/>
      <c r="Y151" s="315"/>
      <c r="Z151" s="315"/>
      <c r="AA151" s="315"/>
      <c r="AB151" s="315"/>
      <c r="AC151" s="315"/>
      <c r="AD151" s="315"/>
      <c r="AE151" s="315"/>
      <c r="AF151" s="315"/>
      <c r="AG151" s="315"/>
      <c r="AH151" s="315"/>
      <c r="AI151" s="315"/>
      <c r="AJ151" s="315"/>
      <c r="AK151" s="315"/>
      <c r="AL151" s="315"/>
      <c r="AM151" s="315"/>
      <c r="AN151" s="315"/>
    </row>
    <row r="152" spans="1:40">
      <c r="A152" s="297">
        <f t="shared" si="18"/>
        <v>46905</v>
      </c>
      <c r="B152" s="297" t="s">
        <v>127</v>
      </c>
      <c r="C152" s="295">
        <v>211.31780605551603</v>
      </c>
      <c r="D152" s="141">
        <f t="shared" ca="1" si="14"/>
        <v>3.0235444890150953E-2</v>
      </c>
      <c r="E152" s="141">
        <f t="shared" si="16"/>
        <v>3.0393076707226907E-2</v>
      </c>
      <c r="F152" s="141">
        <f t="shared" si="15"/>
        <v>3.0134651755917119E-2</v>
      </c>
      <c r="G152" s="141">
        <v>7.3499999999999677E-3</v>
      </c>
      <c r="H152" s="515">
        <v>7.7499999999999999E-2</v>
      </c>
      <c r="I152" s="141">
        <v>7.7499999999999999E-2</v>
      </c>
      <c r="J152" s="296">
        <v>3840</v>
      </c>
      <c r="K152" s="296">
        <v>3850</v>
      </c>
      <c r="L152" s="295">
        <v>245.94796030753616</v>
      </c>
      <c r="M152" s="294">
        <f t="shared" si="17"/>
        <v>5.5549229970943692E-3</v>
      </c>
      <c r="N152" s="141">
        <f t="shared" si="19"/>
        <v>2.928966899440999E-2</v>
      </c>
      <c r="O152" s="315"/>
      <c r="P152" s="315"/>
      <c r="Q152" s="315"/>
      <c r="R152" s="315"/>
      <c r="S152" s="315"/>
      <c r="T152" s="315"/>
      <c r="U152" s="315"/>
      <c r="V152" s="315"/>
      <c r="W152" s="315"/>
      <c r="X152" s="315"/>
      <c r="Y152" s="315"/>
      <c r="Z152" s="315"/>
      <c r="AA152" s="315"/>
      <c r="AB152" s="315"/>
      <c r="AC152" s="315"/>
      <c r="AD152" s="315"/>
      <c r="AE152" s="315"/>
      <c r="AF152" s="315"/>
      <c r="AG152" s="315"/>
      <c r="AH152" s="315"/>
      <c r="AI152" s="315"/>
      <c r="AJ152" s="315"/>
      <c r="AK152" s="315"/>
      <c r="AL152" s="315"/>
      <c r="AM152" s="315"/>
      <c r="AN152" s="315"/>
    </row>
    <row r="153" spans="1:40">
      <c r="A153" s="297">
        <f t="shared" si="18"/>
        <v>46997</v>
      </c>
      <c r="B153" s="297" t="s">
        <v>128</v>
      </c>
      <c r="C153" s="295">
        <v>218.34004972687345</v>
      </c>
      <c r="D153" s="141">
        <f t="shared" ca="1" si="14"/>
        <v>3.0130462864096152E-2</v>
      </c>
      <c r="E153" s="141">
        <f t="shared" si="16"/>
        <v>3.0238232482070249E-2</v>
      </c>
      <c r="F153" s="141">
        <f t="shared" si="15"/>
        <v>2.9930168672843482E-2</v>
      </c>
      <c r="G153" s="141">
        <v>7.3499999999999677E-3</v>
      </c>
      <c r="H153" s="515">
        <v>7.7499999999999999E-2</v>
      </c>
      <c r="I153" s="141">
        <v>7.7499999999999999E-2</v>
      </c>
      <c r="J153" s="296">
        <v>3810</v>
      </c>
      <c r="K153" s="296">
        <v>3820</v>
      </c>
      <c r="L153" s="295">
        <v>247.02229603206649</v>
      </c>
      <c r="M153" s="294">
        <f t="shared" si="17"/>
        <v>4.3681424443893224E-3</v>
      </c>
      <c r="N153" s="141">
        <f t="shared" si="19"/>
        <v>2.9406169596183585E-2</v>
      </c>
      <c r="O153" s="315"/>
      <c r="P153" s="315"/>
      <c r="Q153" s="315"/>
      <c r="R153" s="315"/>
      <c r="S153" s="315"/>
      <c r="T153" s="315"/>
      <c r="U153" s="315"/>
      <c r="V153" s="315"/>
      <c r="W153" s="315"/>
      <c r="X153" s="315"/>
      <c r="Y153" s="315"/>
      <c r="Z153" s="315"/>
      <c r="AA153" s="315"/>
      <c r="AB153" s="315"/>
      <c r="AC153" s="315"/>
      <c r="AD153" s="315"/>
      <c r="AE153" s="315"/>
      <c r="AF153" s="315"/>
      <c r="AG153" s="315"/>
      <c r="AH153" s="315"/>
      <c r="AI153" s="315"/>
      <c r="AJ153" s="315"/>
      <c r="AK153" s="315"/>
      <c r="AL153" s="315"/>
      <c r="AM153" s="315"/>
      <c r="AN153" s="315"/>
    </row>
    <row r="154" spans="1:40" ht="16" thickBot="1">
      <c r="A154" s="293">
        <f t="shared" si="18"/>
        <v>47088</v>
      </c>
      <c r="B154" s="293" t="s">
        <v>129</v>
      </c>
      <c r="C154" s="138">
        <v>230.76315721309402</v>
      </c>
      <c r="D154" s="136">
        <f t="shared" ca="1" si="14"/>
        <v>3.0022556051131355E-2</v>
      </c>
      <c r="E154" s="136">
        <f t="shared" si="16"/>
        <v>3.0022556051131355E-2</v>
      </c>
      <c r="F154" s="136">
        <f t="shared" si="15"/>
        <v>2.9725726179930412E-2</v>
      </c>
      <c r="G154" s="136">
        <v>7.3499999999997456E-3</v>
      </c>
      <c r="H154" s="516">
        <v>7.7499999999999999E-2</v>
      </c>
      <c r="I154" s="517">
        <v>7.7499999999999999E-2</v>
      </c>
      <c r="J154" s="292">
        <v>3800</v>
      </c>
      <c r="K154" s="292">
        <v>3800</v>
      </c>
      <c r="L154" s="138">
        <v>248.37593576894633</v>
      </c>
      <c r="M154" s="137">
        <f t="shared" si="17"/>
        <v>5.4798281718833053E-3</v>
      </c>
      <c r="N154" s="136">
        <f t="shared" si="19"/>
        <v>2.9762377631231685E-2</v>
      </c>
      <c r="O154" s="315"/>
      <c r="P154" s="315"/>
      <c r="Q154" s="315"/>
      <c r="R154" s="315"/>
      <c r="S154" s="315"/>
      <c r="T154" s="315"/>
      <c r="U154" s="315"/>
      <c r="V154" s="315"/>
      <c r="W154" s="315"/>
      <c r="X154" s="315"/>
      <c r="Y154" s="315"/>
      <c r="Z154" s="315"/>
      <c r="AA154" s="315"/>
      <c r="AB154" s="315"/>
      <c r="AC154" s="315"/>
      <c r="AD154" s="315"/>
      <c r="AE154" s="315"/>
      <c r="AF154" s="315"/>
      <c r="AG154" s="315"/>
      <c r="AH154" s="315"/>
      <c r="AI154" s="315"/>
      <c r="AJ154" s="315"/>
      <c r="AK154" s="315"/>
      <c r="AL154" s="315"/>
      <c r="AM154" s="315"/>
      <c r="AN154" s="315"/>
    </row>
    <row r="155" spans="1:40" ht="16" thickTop="1"/>
    <row r="156" spans="1:40">
      <c r="A156" s="290" t="s">
        <v>88</v>
      </c>
    </row>
  </sheetData>
  <mergeCells count="4">
    <mergeCell ref="L1:N1"/>
    <mergeCell ref="C1:G1"/>
    <mergeCell ref="H1:I1"/>
    <mergeCell ref="J1:K1"/>
  </mergeCells>
  <conditionalFormatting sqref="O111:AN111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2:AN112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3:AN115 O122:AN122 O124:AN125 O137:AN146 O65:AN110 O53:Q64 U53:AN64 O3:AN11 O17:AN52 O12:R16 V12:AN16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6:AN116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7:AN117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8:AN118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19:AN119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0:AN120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1:AN121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3:AN123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6:AN126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7:AN127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8:AN128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29:AN12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30:AN130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31:AN131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32:AN132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33:AN133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34:AN134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35:AN13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36:AN13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47:AN147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48:AN149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50:AN15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horizontalCentered="1" verticalCentered="1"/>
  <pageMargins left="0" right="0" top="0" bottom="0" header="0" footer="0"/>
  <pageSetup paperSize="9" scale="46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368A7-98F8-4C81-B5FD-6C2DEFCCF06B}">
  <sheetPr codeName="Sheet9">
    <pageSetUpPr fitToPage="1"/>
  </sheetPr>
  <dimension ref="A1:AD8"/>
  <sheetViews>
    <sheetView showGridLines="0" zoomScale="115" zoomScaleNormal="115" workbookViewId="0">
      <pane xSplit="3" ySplit="3" topLeftCell="U4" activePane="bottomRight" state="frozen"/>
      <selection activeCell="L23" sqref="L23"/>
      <selection pane="topRight" activeCell="L23" sqref="L23"/>
      <selection pane="bottomLeft" activeCell="L23" sqref="L23"/>
      <selection pane="bottomRight" activeCell="AA7" sqref="AA7"/>
    </sheetView>
  </sheetViews>
  <sheetFormatPr defaultColWidth="9.1796875" defaultRowHeight="13" customHeight="1" outlineLevelCol="1"/>
  <cols>
    <col min="1" max="1" width="9.1796875" style="1" hidden="1" customWidth="1"/>
    <col min="2" max="2" width="7.453125" style="1" bestFit="1" customWidth="1"/>
    <col min="3" max="3" width="40.1796875" style="2" customWidth="1"/>
    <col min="4" max="14" width="7.81640625" style="3" hidden="1" customWidth="1" outlineLevel="1"/>
    <col min="15" max="15" width="8" style="2" hidden="1" customWidth="1" outlineLevel="1"/>
    <col min="16" max="20" width="7.81640625" style="2" hidden="1" customWidth="1" outlineLevel="1"/>
    <col min="21" max="21" width="7.81640625" style="2" customWidth="1" collapsed="1"/>
    <col min="22" max="23" width="7.81640625" style="2" customWidth="1"/>
    <col min="24" max="25" width="9.1796875" style="1"/>
    <col min="26" max="26" width="9.1796875" style="1" customWidth="1"/>
    <col min="27" max="28" width="9.1796875" style="1"/>
    <col min="29" max="29" width="9.1796875" style="1" hidden="1" customWidth="1"/>
    <col min="30" max="16384" width="9.1796875" style="1"/>
  </cols>
  <sheetData>
    <row r="1" spans="3:30" ht="66" customHeight="1"/>
    <row r="2" spans="3:30" ht="13" customHeight="1">
      <c r="C2" s="131"/>
      <c r="D2" s="26">
        <v>2003</v>
      </c>
      <c r="E2" s="26">
        <v>2004</v>
      </c>
      <c r="F2" s="26">
        <v>2005</v>
      </c>
      <c r="G2" s="26">
        <v>2006</v>
      </c>
      <c r="H2" s="26">
        <v>2007</v>
      </c>
      <c r="I2" s="26">
        <v>2008</v>
      </c>
      <c r="J2" s="26">
        <v>2009</v>
      </c>
      <c r="K2" s="26">
        <v>2010</v>
      </c>
      <c r="L2" s="26">
        <v>2011</v>
      </c>
      <c r="M2" s="26">
        <v>2012</v>
      </c>
      <c r="N2" s="26">
        <v>2013</v>
      </c>
      <c r="O2" s="26">
        <v>2014</v>
      </c>
      <c r="P2" s="26">
        <v>2015</v>
      </c>
      <c r="Q2" s="26">
        <v>2016</v>
      </c>
      <c r="R2" s="26">
        <v>2017</v>
      </c>
      <c r="S2" s="26">
        <v>2018</v>
      </c>
      <c r="T2" s="26">
        <v>2019</v>
      </c>
      <c r="U2" s="26">
        <v>2020</v>
      </c>
      <c r="V2" s="26">
        <v>2021</v>
      </c>
      <c r="W2" s="26">
        <v>2022</v>
      </c>
      <c r="X2" s="26">
        <v>2023</v>
      </c>
      <c r="Y2" s="26">
        <v>2024</v>
      </c>
      <c r="Z2" s="26" t="s">
        <v>103</v>
      </c>
      <c r="AA2" s="26" t="s">
        <v>112</v>
      </c>
      <c r="AB2" s="26" t="s">
        <v>121</v>
      </c>
      <c r="AC2" s="26" t="s">
        <v>130</v>
      </c>
      <c r="AD2" s="26" t="s">
        <v>130</v>
      </c>
    </row>
    <row r="3" spans="3:30" ht="16" customHeight="1">
      <c r="C3" s="4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29"/>
      <c r="V3" s="129"/>
      <c r="W3" s="129"/>
      <c r="X3" s="129"/>
      <c r="Y3" s="129"/>
      <c r="Z3" s="129"/>
      <c r="AA3" s="129"/>
      <c r="AB3" s="129"/>
      <c r="AC3" s="129"/>
    </row>
    <row r="4" spans="3:30" ht="14.15" customHeight="1">
      <c r="C4" s="120" t="s">
        <v>118</v>
      </c>
      <c r="D4" s="128">
        <v>1.4E-2</v>
      </c>
      <c r="E4" s="128">
        <v>4.2999999999999997E-2</v>
      </c>
      <c r="F4" s="128">
        <v>0.03</v>
      </c>
      <c r="G4" s="128">
        <v>5.0013854675320157E-2</v>
      </c>
      <c r="H4" s="123">
        <v>3.1482258217532255E-2</v>
      </c>
      <c r="I4" s="123">
        <v>1.4002901485340002E-2</v>
      </c>
      <c r="J4" s="123">
        <v>-4.7003399360692866E-2</v>
      </c>
      <c r="K4" s="123">
        <v>5.1101987314726482E-2</v>
      </c>
      <c r="L4" s="123">
        <v>3.6630079295009388E-2</v>
      </c>
      <c r="M4" s="123">
        <v>3.6423226778000917E-2</v>
      </c>
      <c r="N4" s="127">
        <v>1.3540919630945503E-2</v>
      </c>
      <c r="O4" s="127">
        <v>2.8497732580224255E-2</v>
      </c>
      <c r="P4" s="127">
        <v>2.7023234358237572E-2</v>
      </c>
      <c r="Q4" s="123">
        <v>1.7724932274829824E-2</v>
      </c>
      <c r="R4" s="123">
        <v>1.8717285345069855E-2</v>
      </c>
      <c r="S4" s="123">
        <v>1.9720820952563684E-2</v>
      </c>
      <c r="T4" s="123">
        <v>-3.9269049992091713E-3</v>
      </c>
      <c r="U4" s="123">
        <v>-8.3540345807285241E-2</v>
      </c>
      <c r="V4" s="123">
        <v>6.0484834621254605E-2</v>
      </c>
      <c r="W4" s="123">
        <v>3.7097570927044077E-2</v>
      </c>
      <c r="X4" s="123">
        <v>3.3535414064931074E-2</v>
      </c>
      <c r="Y4" s="123">
        <v>1.4274276897938875E-2</v>
      </c>
      <c r="Z4" s="125">
        <v>5.6004086240153579E-3</v>
      </c>
      <c r="AA4" s="125">
        <v>1.5262320853798314E-2</v>
      </c>
      <c r="AB4" s="125">
        <v>1.4401850404011754E-2</v>
      </c>
      <c r="AC4" s="125">
        <v>1.4348254761346909E-2</v>
      </c>
      <c r="AD4" s="125">
        <v>1.4348254761346909E-2</v>
      </c>
    </row>
    <row r="5" spans="3:30" ht="14.15" customHeight="1">
      <c r="C5" s="120" t="s">
        <v>117</v>
      </c>
      <c r="D5" s="124">
        <v>3.9765218067332464E-2</v>
      </c>
      <c r="E5" s="124">
        <v>5.1908482560095059E-2</v>
      </c>
      <c r="F5" s="124">
        <v>3.3327410039975414E-2</v>
      </c>
      <c r="G5" s="124">
        <v>4.0532216796923537E-2</v>
      </c>
      <c r="H5" s="124">
        <v>3.7590876573226684E-2</v>
      </c>
      <c r="I5" s="124">
        <v>6.5281487871890143E-2</v>
      </c>
      <c r="J5" s="124">
        <v>3.5735851961227638E-2</v>
      </c>
      <c r="K5" s="124">
        <v>4.4015407643111848E-2</v>
      </c>
      <c r="L5" s="123">
        <v>3.818756787587918E-2</v>
      </c>
      <c r="M5" s="123">
        <v>3.5682900213420465E-2</v>
      </c>
      <c r="N5" s="123">
        <v>3.9740409898744389E-2</v>
      </c>
      <c r="O5" s="123">
        <v>4.0813215195323549E-2</v>
      </c>
      <c r="P5" s="127">
        <v>2.1308127762599015E-2</v>
      </c>
      <c r="Q5" s="123">
        <v>3.3602740188299264E-2</v>
      </c>
      <c r="R5" s="123">
        <v>6.7730481981797652E-2</v>
      </c>
      <c r="S5" s="123">
        <v>4.8305461995371106E-2</v>
      </c>
      <c r="T5" s="123">
        <v>2.8285769753446034E-2</v>
      </c>
      <c r="U5" s="122">
        <v>3.1500745747352142E-2</v>
      </c>
      <c r="V5" s="122">
        <v>7.3551079426380284E-2</v>
      </c>
      <c r="W5" s="122">
        <v>7.8170286766460886E-2</v>
      </c>
      <c r="X5" s="122">
        <v>4.6608896408861539E-2</v>
      </c>
      <c r="Y5" s="122">
        <v>4.2100000000000082E-2</v>
      </c>
      <c r="Z5" s="121">
        <v>3.7533870495921204E-2</v>
      </c>
      <c r="AA5" s="121">
        <v>3.6523330060167322E-2</v>
      </c>
      <c r="AB5" s="121">
        <v>3.5600000000000021E-2</v>
      </c>
      <c r="AC5" s="121">
        <v>3.6000000000000087E-2</v>
      </c>
      <c r="AD5" s="121">
        <v>3.6000000000000087E-2</v>
      </c>
    </row>
    <row r="6" spans="3:30" ht="14.15" customHeight="1">
      <c r="C6" s="120" t="s">
        <v>201</v>
      </c>
      <c r="D6" s="119">
        <v>11.236000000000001</v>
      </c>
      <c r="E6" s="119">
        <v>11.264799999999999</v>
      </c>
      <c r="F6" s="119">
        <v>10.777699999999999</v>
      </c>
      <c r="G6" s="119">
        <v>10.881</v>
      </c>
      <c r="H6" s="119">
        <v>10.866199999999999</v>
      </c>
      <c r="I6" s="119">
        <v>13.5383</v>
      </c>
      <c r="J6" s="119">
        <v>13.0587</v>
      </c>
      <c r="K6" s="118">
        <v>12.3401</v>
      </c>
      <c r="L6" s="116">
        <v>13.94</v>
      </c>
      <c r="M6" s="116">
        <v>13.03</v>
      </c>
      <c r="N6" s="116">
        <v>13.0367</v>
      </c>
      <c r="O6" s="116">
        <v>14.7515</v>
      </c>
      <c r="P6" s="116">
        <v>17.2075</v>
      </c>
      <c r="Q6" s="116">
        <v>20.7272</v>
      </c>
      <c r="R6" s="116">
        <v>19.658999999999999</v>
      </c>
      <c r="S6" s="116">
        <v>19.650400000000001</v>
      </c>
      <c r="T6" s="116">
        <v>18.926500000000001</v>
      </c>
      <c r="U6" s="115">
        <v>19.914300000000001</v>
      </c>
      <c r="V6" s="115">
        <v>20.529399999999999</v>
      </c>
      <c r="W6" s="115">
        <v>19.4999</v>
      </c>
      <c r="X6" s="115">
        <v>16.972000000000001</v>
      </c>
      <c r="Y6" s="115">
        <v>20.827200000000001</v>
      </c>
      <c r="Z6" s="114">
        <v>19</v>
      </c>
      <c r="AA6" s="114">
        <v>19.5</v>
      </c>
      <c r="AB6" s="114">
        <v>20</v>
      </c>
      <c r="AC6" s="114">
        <v>20.5</v>
      </c>
      <c r="AD6" s="114">
        <v>20.5</v>
      </c>
    </row>
    <row r="7" spans="3:30" ht="14.15" customHeight="1">
      <c r="C7" s="113" t="s">
        <v>120</v>
      </c>
      <c r="D7" s="112">
        <v>6.3839238095238116E-2</v>
      </c>
      <c r="E7" s="112">
        <v>8.9360956521739129E-2</v>
      </c>
      <c r="F7" s="112">
        <v>8.7013095238095223E-2</v>
      </c>
      <c r="G7" s="112">
        <v>7.3409777777777782E-2</v>
      </c>
      <c r="H7" s="112">
        <v>7.5700000000000003E-2</v>
      </c>
      <c r="I7" s="111">
        <v>8.2500000000000004E-2</v>
      </c>
      <c r="J7" s="111">
        <v>4.4999999999999998E-2</v>
      </c>
      <c r="K7" s="110">
        <v>4.4999999999999998E-2</v>
      </c>
      <c r="L7" s="108">
        <v>4.4999999999999998E-2</v>
      </c>
      <c r="M7" s="108">
        <v>4.4999999999999998E-2</v>
      </c>
      <c r="N7" s="108">
        <v>3.5000000000000003E-2</v>
      </c>
      <c r="O7" s="108">
        <v>0.03</v>
      </c>
      <c r="P7" s="108">
        <v>3.2500000000000001E-2</v>
      </c>
      <c r="Q7" s="108">
        <v>5.7500000000000002E-2</v>
      </c>
      <c r="R7" s="108">
        <v>7.2499999999999995E-2</v>
      </c>
      <c r="S7" s="108">
        <v>8.2500000000000004E-2</v>
      </c>
      <c r="T7" s="108">
        <v>7.2499999999999995E-2</v>
      </c>
      <c r="U7" s="107">
        <v>4.2500000000000003E-2</v>
      </c>
      <c r="V7" s="107">
        <v>5.5E-2</v>
      </c>
      <c r="W7" s="107">
        <v>0.105</v>
      </c>
      <c r="X7" s="107">
        <v>0.1125</v>
      </c>
      <c r="Y7" s="107">
        <v>0.1</v>
      </c>
      <c r="Z7" s="106">
        <v>7.0000000000000007E-2</v>
      </c>
      <c r="AA7" s="106">
        <v>6.7500000000000004E-2</v>
      </c>
      <c r="AB7" s="106">
        <v>6.7500000000000004E-2</v>
      </c>
      <c r="AC7" s="106">
        <v>6.7500000000000004E-2</v>
      </c>
      <c r="AD7" s="106">
        <v>6.7500000000000004E-2</v>
      </c>
    </row>
    <row r="8" spans="3:30" ht="13.5" customHeight="1">
      <c r="C8" s="194"/>
    </row>
  </sheetData>
  <printOptions horizontalCentered="1"/>
  <pageMargins left="0.35433070866141703" right="0.23622047244094499" top="0.78740157480314998" bottom="0.511811023622047" header="0.511811023622047" footer="0.511811023622047"/>
  <pageSetup paperSize="9" scale="87" orientation="landscape" r:id="rId1"/>
  <headerFooter alignWithMargins="0">
    <oddFooter>&amp;L&amp;1#&amp;"Calibri"&amp;9&amp;K000000Corporativo | Interno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16</vt:i4>
      </vt:variant>
    </vt:vector>
  </HeadingPairs>
  <TitlesOfParts>
    <vt:vector size="16" baseType="lpstr">
      <vt:lpstr>Brazil</vt:lpstr>
      <vt:lpstr>Brazil_Quarterly</vt:lpstr>
      <vt:lpstr>Argentina</vt:lpstr>
      <vt:lpstr>Argentina_Quarterly</vt:lpstr>
      <vt:lpstr>Chile</vt:lpstr>
      <vt:lpstr>Chile_Quarterly</vt:lpstr>
      <vt:lpstr>Colombia</vt:lpstr>
      <vt:lpstr>Colombia_Quarterly</vt:lpstr>
      <vt:lpstr>Mexico</vt:lpstr>
      <vt:lpstr>Mexico_Quarterly</vt:lpstr>
      <vt:lpstr>Peru</vt:lpstr>
      <vt:lpstr>Peru_Quarterly</vt:lpstr>
      <vt:lpstr>Paraguay</vt:lpstr>
      <vt:lpstr>Paraguay_Quarterly</vt:lpstr>
      <vt:lpstr>Uruguay</vt:lpstr>
      <vt:lpstr>Uruguay_Quarterly</vt:lpstr>
    </vt:vector>
  </TitlesOfParts>
  <Company>Itaú BBA S.A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Lourenco de Andrade Ramos Caramuru de Paiva</dc:creator>
  <cp:lastModifiedBy>William Francisco Dos Santos J</cp:lastModifiedBy>
  <dcterms:created xsi:type="dcterms:W3CDTF">2016-06-08T18:25:15Z</dcterms:created>
  <dcterms:modified xsi:type="dcterms:W3CDTF">2025-11-14T18:59:36Z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c6e253-7033-4299-b83e-6575a0ec40c3_Enabled">
    <vt:lpwstr>True</vt:lpwstr>
  </property>
  <property fmtid="{D5CDD505-2E9C-101B-9397-08002B2CF9AE}" pid="3" name="MSIP_Label_7bc6e253-7033-4299-b83e-6575a0ec40c3_SiteId">
    <vt:lpwstr>591669a0-183f-49a5-98f4-9aa0d0b63d81</vt:lpwstr>
  </property>
  <property fmtid="{D5CDD505-2E9C-101B-9397-08002B2CF9AE}" pid="4" name="MSIP_Label_7bc6e253-7033-4299-b83e-6575a0ec40c3_Owner">
    <vt:lpwstr>lucas.amaral-abreu@itau-unibanco.com.br</vt:lpwstr>
  </property>
  <property fmtid="{D5CDD505-2E9C-101B-9397-08002B2CF9AE}" pid="5" name="MSIP_Label_7bc6e253-7033-4299-b83e-6575a0ec40c3_SetDate">
    <vt:lpwstr>2021-03-11T22:28:46.8338532Z</vt:lpwstr>
  </property>
  <property fmtid="{D5CDD505-2E9C-101B-9397-08002B2CF9AE}" pid="6" name="MSIP_Label_7bc6e253-7033-4299-b83e-6575a0ec40c3_Name">
    <vt:lpwstr>Corporativo</vt:lpwstr>
  </property>
  <property fmtid="{D5CDD505-2E9C-101B-9397-08002B2CF9AE}" pid="7" name="MSIP_Label_7bc6e253-7033-4299-b83e-6575a0ec40c3_Application">
    <vt:lpwstr>Microsoft Azure Information Protection</vt:lpwstr>
  </property>
  <property fmtid="{D5CDD505-2E9C-101B-9397-08002B2CF9AE}" pid="8" name="MSIP_Label_7bc6e253-7033-4299-b83e-6575a0ec40c3_ActionId">
    <vt:lpwstr>f3eacd9e-da8d-45b8-b91f-c78caac34d4c</vt:lpwstr>
  </property>
  <property fmtid="{D5CDD505-2E9C-101B-9397-08002B2CF9AE}" pid="9" name="MSIP_Label_7bc6e253-7033-4299-b83e-6575a0ec40c3_Extended_MSFT_Method">
    <vt:lpwstr>Automatic</vt:lpwstr>
  </property>
  <property fmtid="{D5CDD505-2E9C-101B-9397-08002B2CF9AE}" pid="10" name="MSIP_Label_4fc996bf-6aee-415c-aa4c-e35ad0009c67_Enabled">
    <vt:lpwstr>true</vt:lpwstr>
  </property>
  <property fmtid="{D5CDD505-2E9C-101B-9397-08002B2CF9AE}" pid="11" name="MSIP_Label_4fc996bf-6aee-415c-aa4c-e35ad0009c67_SetDate">
    <vt:lpwstr>2023-08-11T16:15:41Z</vt:lpwstr>
  </property>
  <property fmtid="{D5CDD505-2E9C-101B-9397-08002B2CF9AE}" pid="12" name="MSIP_Label_4fc996bf-6aee-415c-aa4c-e35ad0009c67_Method">
    <vt:lpwstr>Standard</vt:lpwstr>
  </property>
  <property fmtid="{D5CDD505-2E9C-101B-9397-08002B2CF9AE}" pid="13" name="MSIP_Label_4fc996bf-6aee-415c-aa4c-e35ad0009c67_Name">
    <vt:lpwstr>Compartilhamento Interno</vt:lpwstr>
  </property>
  <property fmtid="{D5CDD505-2E9C-101B-9397-08002B2CF9AE}" pid="14" name="MSIP_Label_4fc996bf-6aee-415c-aa4c-e35ad0009c67_SiteId">
    <vt:lpwstr>591669a0-183f-49a5-98f4-9aa0d0b63d81</vt:lpwstr>
  </property>
  <property fmtid="{D5CDD505-2E9C-101B-9397-08002B2CF9AE}" pid="15" name="MSIP_Label_4fc996bf-6aee-415c-aa4c-e35ad0009c67_ActionId">
    <vt:lpwstr>d0a64d36-c437-4f6d-9420-25c60f570708</vt:lpwstr>
  </property>
  <property fmtid="{D5CDD505-2E9C-101B-9397-08002B2CF9AE}" pid="16" name="MSIP_Label_4fc996bf-6aee-415c-aa4c-e35ad0009c67_ContentBits">
    <vt:lpwstr>2</vt:lpwstr>
  </property>
</Properties>
</file>